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CO34" i="9" s="1"/>
  <c r="BE38" i="9"/>
  <c r="AM38" i="9"/>
  <c r="U38" i="9"/>
  <c r="C38" i="9"/>
  <c r="CO37" i="9"/>
  <c r="BW37" i="9"/>
  <c r="BE37" i="9"/>
  <c r="AM37" i="9"/>
  <c r="C37" i="9"/>
  <c r="CO36" i="9"/>
  <c r="BW36" i="9"/>
  <c r="BE36" i="9"/>
  <c r="AM36" i="9"/>
  <c r="C36" i="9"/>
  <c r="CO35" i="9"/>
  <c r="BW35" i="9"/>
  <c r="AM35" i="9"/>
  <c r="C35"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c r="BE35" i="9" s="1"/>
</calcChain>
</file>

<file path=xl/sharedStrings.xml><?xml version="1.0" encoding="utf-8"?>
<sst xmlns="http://schemas.openxmlformats.org/spreadsheetml/2006/main" count="1071" uniqueCount="546">
  <si>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</si>
  <si>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</si>
  <si>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</si>
  <si>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</si>
  <si>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</si>
  <si>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</si>
  <si>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</si>
  <si>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</si>
  <si>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</si>
  <si>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</si>
  <si>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</si>
  <si>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</si>
  <si>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</si>
  <si>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</si>
  <si>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</si>
  <si>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</si>
  <si>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</si>
  <si>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</si>
  <si>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</si>
  <si>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</si>
  <si>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</si>
  <si>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</si>
  <si>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</si>
  <si>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</si>
  <si>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</si>
  <si>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</si>
  <si>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</si>
  <si>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</si>
  <si>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</si>
  <si>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</si>
  <si>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</si>
  <si>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</si>
  <si>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</si>
  <si>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</si>
  <si>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</si>
  <si>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</si>
  <si>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</si>
  <si>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</si>
  <si>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</si>
  <si>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</si>
  <si>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</si>
  <si>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</si>
  <si>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</si>
  <si>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</si>
  <si>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</si>
  <si>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</si>
  <si>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</si>
  <si>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</si>
  <si>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</si>
  <si>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</si>
  <si>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</si>
  <si>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</si>
  <si>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</si>
  <si>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</si>
  <si>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</si>
  <si>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</si>
  <si>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</si>
  <si>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</si>
  <si>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</si>
  <si>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</si>
  <si>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</si>
  <si>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</si>
  <si>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</si>
  <si>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</si>
  <si>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</si>
  <si>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</si>
  <si>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</si>
  <si>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</si>
  <si>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</si>
  <si>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</si>
  <si>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</si>
  <si>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</si>
  <si>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</si>
  <si>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</si>
  <si>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</si>
  <si>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</si>
  <si>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</si>
  <si>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</si>
  <si>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</si>
  <si>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</si>
  <si>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</si>
  <si>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</si>
  <si>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千早赤阪村</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</si>
  <si>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</si>
  <si>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</si>
  <si>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</si>
  <si>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</si>
  <si>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</si>
  <si>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</si>
  <si>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</si>
  <si>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</si>
  <si>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</si>
  <si>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</si>
  <si>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</si>
  <si>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</si>
  <si>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</si>
  <si>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</si>
  <si>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</si>
  <si>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</si>
  <si>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</si>
  <si>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</si>
  <si>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</si>
  <si>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</si>
  <si>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</si>
  <si>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</si>
  <si>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</si>
  <si>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</si>
  <si>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</si>
  <si>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</si>
  <si>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</si>
  <si>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</si>
  <si>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</si>
  <si>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</si>
  <si>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</si>
  <si>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</si>
  <si>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</si>
  <si>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</si>
  <si>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</si>
  <si>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</si>
  <si>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</si>
  <si>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</si>
  <si>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</si>
  <si>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</si>
  <si>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</si>
  <si>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</si>
  <si>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</si>
  <si>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</si>
  <si>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</si>
  <si>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</si>
  <si>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</si>
  <si>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</si>
  <si>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</si>
  <si>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</si>
  <si>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</si>
  <si>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</si>
  <si>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</si>
  <si>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</si>
  <si>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</si>
  <si>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</si>
  <si>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</si>
  <si>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</si>
  <si>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</si>
  <si>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</si>
  <si>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</si>
  <si>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</si>
  <si>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</si>
  <si>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</si>
  <si>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</si>
  <si>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</si>
  <si>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</si>
  <si>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</si>
  <si>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</si>
  <si>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</si>
  <si>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</si>
  <si>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</si>
  <si>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</si>
  <si>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</si>
  <si>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</si>
  <si>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</si>
  <si>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</si>
  <si>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</si>
  <si>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</si>
  <si>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</si>
  <si>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</si>
  <si>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</si>
  <si>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</si>
  <si>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</si>
  <si>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</si>
  <si>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</si>
  <si>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</si>
  <si>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</si>
  <si>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</si>
  <si>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</si>
  <si>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</si>
  <si>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</si>
  <si>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</si>
  <si>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</si>
  <si>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</si>
  <si>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</si>
  <si>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</si>
  <si>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</si>
  <si>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</si>
  <si>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</si>
  <si>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</si>
  <si>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</si>
  <si>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</si>
  <si>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</si>
  <si>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</si>
  <si>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</si>
  <si>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</si>
  <si>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</si>
  <si>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</si>
  <si>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</si>
  <si>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</si>
  <si>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</si>
  <si>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大阪府千早赤阪村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</si>
  <si>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</si>
  <si>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</si>
  <si>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</si>
  <si>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</si>
  <si>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</si>
  <si>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</si>
  <si>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</si>
  <si>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</si>
  <si>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</si>
  <si>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</si>
  <si>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</si>
  <si>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</si>
  <si>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</si>
  <si>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</si>
  <si>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</si>
  <si>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</si>
  <si>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</si>
  <si>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</si>
  <si>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</si>
  <si>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</si>
  <si>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</si>
  <si>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</si>
  <si>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</si>
  <si>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</si>
  <si>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</si>
  <si>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</si>
  <si>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</si>
  <si>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</si>
  <si>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</si>
  <si>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</si>
  <si>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</si>
  <si>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</si>
  <si>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</si>
  <si>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</si>
  <si>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</si>
  <si>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</si>
  <si>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</si>
  <si>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</si>
  <si>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</si>
  <si>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</si>
  <si>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</si>
  <si>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</si>
  <si>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</si>
  <si>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</si>
  <si>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</si>
  <si>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</si>
  <si>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</si>
  <si>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</si>
  <si>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</si>
  <si>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</si>
  <si>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</si>
  <si>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</si>
  <si>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</si>
  <si>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</si>
  <si>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</si>
  <si>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</si>
  <si>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</si>
  <si>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</si>
  <si>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</si>
  <si>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</si>
  <si>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</si>
  <si>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</si>
  <si>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</si>
  <si>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</si>
  <si>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</si>
  <si>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</si>
  <si>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</si>
  <si>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</si>
  <si>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</si>
  <si>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</si>
  <si>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</si>
  <si>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</si>
  <si>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</si>
  <si>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</si>
  <si>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</si>
  <si>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</si>
  <si>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</si>
  <si>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</si>
  <si>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</si>
  <si>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</si>
  <si>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</si>
  <si>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</si>
  <si>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</si>
  <si>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</si>
  <si>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</si>
  <si>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</si>
  <si>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</si>
  <si>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</si>
  <si>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</si>
  <si>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</si>
  <si>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</si>
  <si>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</si>
  <si>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</si>
  <si>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</si>
  <si>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</si>
  <si>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</si>
  <si>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</si>
  <si>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</si>
  <si>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</si>
  <si>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</si>
  <si>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</si>
  <si>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</si>
  <si>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</si>
  <si>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</si>
  <si>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</si>
  <si>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</si>
  <si>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</si>
  <si>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</si>
  <si>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</si>
  <si>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</si>
  <si>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</si>
  <si>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</si>
  <si>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</si>
  <si>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</si>
  <si>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</si>
  <si>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</si>
  <si>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</si>
  <si>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</si>
  <si>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</si>
  <si>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</si>
  <si>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</si>
  <si>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</si>
  <si>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</si>
  <si>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</si>
  <si>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</si>
  <si>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</si>
  <si>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</si>
  <si>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</si>
  <si>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</si>
  <si>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</si>
  <si>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</si>
  <si>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</si>
  <si>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</si>
  <si>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</si>
  <si>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</si>
  <si>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</si>
  <si>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</si>
  <si>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</si>
  <si>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</si>
  <si>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</si>
  <si>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</si>
  <si>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</si>
  <si>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</si>
  <si>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</si>
  <si>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</si>
  <si>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</si>
  <si>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</si>
  <si>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</si>
  <si>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</si>
  <si>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</si>
  <si>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大阪府千早赤阪村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</si>
  <si>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</si>
  <si>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</si>
  <si>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</si>
  <si>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</si>
  <si>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</si>
  <si>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</si>
  <si>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</si>
  <si>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</si>
  <si>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</si>
  <si>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</si>
  <si>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</si>
  <si>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</si>
  <si>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</si>
  <si>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</si>
  <si>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</si>
  <si>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</si>
  <si>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</si>
  <si>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</si>
  <si>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</si>
  <si>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</si>
  <si>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</si>
  <si>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</si>
  <si>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</si>
  <si>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</si>
  <si>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</si>
  <si>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</si>
  <si>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</si>
  <si>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</si>
  <si>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</si>
  <si>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</si>
  <si>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</si>
  <si>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</si>
  <si>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</si>
  <si>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</si>
  <si>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</si>
  <si>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</si>
  <si>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</si>
  <si>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</si>
  <si>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</si>
  <si>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</si>
  <si>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</si>
  <si>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金剛山観光事業特別会計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</si>
  <si>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</si>
  <si>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</si>
  <si>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</si>
  <si>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</si>
  <si>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</si>
  <si>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</si>
  <si>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</si>
  <si>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</si>
  <si>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</si>
  <si>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</si>
  <si>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</si>
  <si>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</si>
  <si>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</si>
  <si>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</si>
  <si>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</si>
  <si>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</si>
  <si>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</si>
  <si>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</si>
  <si>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</si>
  <si>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</si>
  <si>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</si>
  <si>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</si>
  <si>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</si>
  <si>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</si>
  <si>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</si>
  <si>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</si>
  <si>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</si>
  <si>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</si>
  <si>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</si>
  <si>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</si>
  <si>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</si>
  <si>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</si>
  <si>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</si>
  <si>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</si>
  <si>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</si>
  <si>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</si>
  <si>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</si>
  <si>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</si>
  <si>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</si>
  <si>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</si>
  <si>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</si>
  <si>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</si>
  <si>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</si>
  <si>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</si>
  <si>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</si>
  <si>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</si>
  <si>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</si>
  <si>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</si>
  <si>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</si>
  <si>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</si>
  <si>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</si>
  <si>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</si>
  <si>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</si>
  <si>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金剛山観光事業特別会計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</si>
  <si>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</si>
  <si>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</si>
  <si>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</si>
  <si>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</si>
  <si>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</si>
  <si>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</si>
  <si>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</si>
  <si>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</si>
  <si>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</si>
  <si>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</si>
  <si>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</si>
  <si>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</si>
  <si>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</si>
  <si>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</si>
  <si>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</si>
  <si>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</si>
  <si>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</si>
  <si>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</si>
  <si>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</si>
  <si>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</si>
  <si>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</si>
  <si>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</si>
  <si>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</si>
  <si>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</si>
  <si>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</si>
  <si>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</si>
  <si>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</si>
  <si>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</si>
  <si>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</si>
  <si>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</si>
  <si>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</si>
  <si>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</si>
  <si>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</si>
  <si>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</si>
  <si>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</si>
  <si>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</si>
  <si>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</si>
  <si>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</si>
  <si>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</si>
  <si>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</si>
  <si>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</si>
  <si>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</si>
  <si>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</si>
  <si>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</si>
  <si>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</si>
  <si>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</si>
  <si>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</si>
  <si>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</si>
  <si>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</si>
  <si>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</si>
  <si>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</si>
  <si>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</si>
  <si>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</si>
  <si>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</si>
  <si>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</si>
  <si>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</si>
  <si>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</si>
  <si>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</si>
  <si>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</si>
  <si>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</si>
  <si>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</si>
  <si>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</si>
  <si>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</si>
  <si>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</si>
  <si>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</si>
  <si>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</si>
  <si>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</si>
  <si>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</si>
  <si>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</si>
  <si>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</si>
  <si>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</si>
  <si>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</si>
  <si>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</si>
  <si>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</si>
  <si>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</si>
  <si>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</si>
  <si>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</si>
  <si>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</si>
  <si>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</si>
  <si>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</si>
  <si>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</si>
  <si>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国民健康保険特別会計（事業勘定）</t>
  </si>
  <si>
    <t>水道事業会計</t>
  </si>
  <si>
    <t>金剛山観光事業特別会計</t>
  </si>
  <si>
    <t>介護保険特別会計</t>
  </si>
  <si>
    <t>後期高齢者医療特別会計</t>
  </si>
  <si>
    <t>国民健康保険特別会計（施設勘定）</t>
  </si>
  <si>
    <t>下水道事業特別会計</t>
  </si>
  <si>
    <t>その他会計（赤字）</t>
  </si>
  <si>
    <t>その他会計（黒字）</t>
  </si>
  <si>
    <t>-</t>
    <phoneticPr fontId="2"/>
  </si>
  <si>
    <t>-</t>
    <phoneticPr fontId="2"/>
  </si>
  <si>
    <t>-</t>
    <phoneticPr fontId="2"/>
  </si>
  <si>
    <t>-</t>
    <phoneticPr fontId="2"/>
  </si>
  <si>
    <t>-</t>
    <phoneticPr fontId="2"/>
  </si>
  <si>
    <t>南河内環境事業組合</t>
    <rPh sb="0" eb="3">
      <t>ミナミカワチ</t>
    </rPh>
    <rPh sb="3" eb="5">
      <t>カンキョウ</t>
    </rPh>
    <rPh sb="5" eb="7">
      <t>ジギョウ</t>
    </rPh>
    <rPh sb="7" eb="9">
      <t>クミアイ</t>
    </rPh>
    <phoneticPr fontId="2"/>
  </si>
  <si>
    <t>大阪府後期高齢者医療広域連合（一般会計）</t>
    <rPh sb="0" eb="2">
      <t>オオサカ</t>
    </rPh>
    <rPh sb="2" eb="3">
      <t>フ</t>
    </rPh>
    <rPh sb="3" eb="10">
      <t>コウキ</t>
    </rPh>
    <rPh sb="10" eb="12">
      <t>コウイキ</t>
    </rPh>
    <rPh sb="12" eb="14">
      <t>レンゴウ</t>
    </rPh>
    <rPh sb="15" eb="17">
      <t>イッパン</t>
    </rPh>
    <rPh sb="17" eb="19">
      <t>カイケイ</t>
    </rPh>
    <phoneticPr fontId="2"/>
  </si>
  <si>
    <t>大阪府後期高齢者医療広域連合（後期高齢者医療特別会計）</t>
    <rPh sb="0" eb="2">
      <t>オオサカ</t>
    </rPh>
    <rPh sb="2" eb="3">
      <t>フ</t>
    </rPh>
    <rPh sb="3" eb="10">
      <t>コウキ</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</si>
  <si>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</si>
  <si>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千早赤阪楠公史跡保存会</t>
    <rPh sb="0" eb="4">
      <t>チハヤアカサカ</t>
    </rPh>
    <rPh sb="4" eb="6">
      <t>ナンコウ</t>
    </rPh>
    <rPh sb="6" eb="8">
      <t>シセキ</t>
    </rPh>
    <rPh sb="8" eb="10">
      <t>ホゾン</t>
    </rPh>
    <rPh sb="10" eb="11">
      <t>カイ</t>
    </rPh>
    <phoneticPr fontId="2"/>
  </si>
  <si>
    <t>-</t>
    <phoneticPr fontId="2"/>
  </si>
  <si>
    <t>-</t>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</si>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</sst>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68851</c:v>
                </c:pt>
                <c:pt idx="1">
                  <c:v>18738</c:v>
                </c:pt>
                <c:pt idx="2">
                  <c:v>60196</c:v>
                </c:pt>
                <c:pt idx="3">
                  <c:v>43047</c:v>
                </c:pt>
                <c:pt idx="4">
                  <c:v>40183</c:v>
                </c:pt>
              </c:numCache>
            </c:numRef>
          </c:val>
          <c:smooth val="0"/>
        </c:ser>
        <c:dLbls>
          <c:showLegendKey val="0"/>
          <c:showVal val="0"/>
          <c:showCatName val="0"/>
          <c:showSerName val="0"/>
          <c:showPercent val="0"/>
          <c:showBubbleSize val="0"/>
        </c:dLbls>
        <c:marker val="1"/>
        <c:smooth val="0"/>
        <c:axId val="124506880"/>
        <c:axId val="132881792"/>
      </c:lineChart>
      <c:catAx>
        <c:axId val="124506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881792"/>
        <c:crosses val="autoZero"/>
        <c:auto val="1"/>
        <c:lblAlgn val="ctr"/>
        <c:lblOffset val="100"/>
        <c:tickLblSkip val="1"/>
        <c:tickMarkSkip val="1"/>
        <c:noMultiLvlLbl val="0"/>
      </c:catAx>
      <c:valAx>
        <c:axId val="1328817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50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6.85</c:v>
                </c:pt>
                <c:pt idx="1">
                  <c:v>4.9800000000000004</c:v>
                </c:pt>
                <c:pt idx="2">
                  <c:v>4.93</c:v>
                </c:pt>
                <c:pt idx="3">
                  <c:v>5.19</c:v>
                </c:pt>
                <c:pt idx="4">
                  <c:v>4.63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27.23</c:v>
                </c:pt>
                <c:pt idx="1">
                  <c:v>34.74</c:v>
                </c:pt>
                <c:pt idx="2">
                  <c:v>44.41</c:v>
                </c:pt>
                <c:pt idx="3">
                  <c:v>55.89</c:v>
                </c:pt>
                <c:pt idx="4">
                  <c:v>72.010000000000005</c:v>
                </c:pt>
              </c:numCache>
            </c:numRef>
          </c:val>
        </c:ser>
        <c:dLbls>
          <c:showLegendKey val="0"/>
          <c:showVal val="0"/>
          <c:showCatName val="0"/>
          <c:showSerName val="0"/>
          <c:showPercent val="0"/>
          <c:showBubbleSize val="0"/>
        </c:dLbls>
        <c:gapWidth val="250"/>
        <c:overlap val="100"/>
        <c:axId val="134108672"/>
        <c:axId val="13411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14.49</c:v>
                </c:pt>
                <c:pt idx="1">
                  <c:v>5.13</c:v>
                </c:pt>
                <c:pt idx="2">
                  <c:v>8.64</c:v>
                </c:pt>
                <c:pt idx="3">
                  <c:v>11.89</c:v>
                </c:pt>
                <c:pt idx="4">
                  <c:v>16.28</c:v>
                </c:pt>
              </c:numCache>
            </c:numRef>
          </c:val>
          <c:smooth val="0"/>
        </c:ser>
        <c:dLbls>
          <c:showLegendKey val="0"/>
          <c:showVal val="0"/>
          <c:showCatName val="0"/>
          <c:showSerName val="0"/>
          <c:showPercent val="0"/>
          <c:showBubbleSize val="0"/>
        </c:dLbls>
        <c:marker val="1"/>
        <c:smooth val="0"/>
        <c:axId val="134108672"/>
        <c:axId val="134110592"/>
      </c:lineChart>
      <c:catAx>
        <c:axId val="13410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110592"/>
        <c:crosses val="autoZero"/>
        <c:auto val="1"/>
        <c:lblAlgn val="ctr"/>
        <c:lblOffset val="100"/>
        <c:tickLblSkip val="1"/>
        <c:tickMarkSkip val="1"/>
        <c:noMultiLvlLbl val="0"/>
      </c:catAx>
      <c:valAx>
        <c:axId val="13411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0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0.21</c:v>
                </c:pt>
                <c:pt idx="4">
                  <c:v>#N/A</c:v>
                </c:pt>
                <c:pt idx="5">
                  <c:v>0.03</c:v>
                </c:pt>
                <c:pt idx="6">
                  <c:v>#N/A</c:v>
                </c:pt>
                <c:pt idx="7">
                  <c:v>0.46</c:v>
                </c:pt>
                <c:pt idx="8">
                  <c:v>#N/A</c:v>
                </c:pt>
                <c:pt idx="9">
                  <c:v>0.5</c:v>
                </c:pt>
              </c:numCache>
            </c:numRef>
          </c:val>
        </c:ser>
        <c:ser>
          <c:idx val="6"/>
          <c:order val="6"/>
          <c:tx>
            <c:strRef>
              <c:f>データシート!$A$33</c:f>
              <c:strCache>
                <c:ptCount val="1"/>
                <c:pt idx="0">
                  <c:v>金剛山観光事業特別会計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2.42</c:v>
                </c:pt>
                <c:pt idx="2">
                  <c:v>#N/A</c:v>
                </c:pt>
                <c:pt idx="3">
                  <c:v>1.59</c:v>
                </c:pt>
                <c:pt idx="4">
                  <c:v>#N/A</c:v>
                </c:pt>
                <c:pt idx="5">
                  <c:v>1.5</c:v>
                </c:pt>
                <c:pt idx="6">
                  <c:v>#N/A</c:v>
                </c:pt>
                <c:pt idx="7">
                  <c:v>1.2</c:v>
                </c:pt>
                <c:pt idx="8">
                  <c:v>#N/A</c:v>
                </c:pt>
                <c:pt idx="9">
                  <c:v>1.05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5.58</c:v>
                </c:pt>
                <c:pt idx="2">
                  <c:v>#N/A</c:v>
                </c:pt>
                <c:pt idx="3">
                  <c:v>5.78</c:v>
                </c:pt>
                <c:pt idx="4">
                  <c:v>#N/A</c:v>
                </c:pt>
                <c:pt idx="5">
                  <c:v>5.56</c:v>
                </c:pt>
                <c:pt idx="6">
                  <c:v>#N/A</c:v>
                </c:pt>
                <c:pt idx="7">
                  <c:v>5.26</c:v>
                </c:pt>
                <c:pt idx="8">
                  <c:v>#N/A</c:v>
                </c:pt>
                <c:pt idx="9">
                  <c:v>3.39</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1.1499999999999999</c:v>
                </c:pt>
                <c:pt idx="2">
                  <c:v>#N/A</c:v>
                </c:pt>
                <c:pt idx="3">
                  <c:v>3.16</c:v>
                </c:pt>
                <c:pt idx="4">
                  <c:v>#N/A</c:v>
                </c:pt>
                <c:pt idx="5">
                  <c:v>1.1299999999999999</c:v>
                </c:pt>
                <c:pt idx="6">
                  <c:v>#N/A</c:v>
                </c:pt>
                <c:pt idx="7">
                  <c:v>2.98</c:v>
                </c:pt>
                <c:pt idx="8">
                  <c:v>#N/A</c:v>
                </c:pt>
                <c:pt idx="9">
                  <c:v>4.51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6.84</c:v>
                </c:pt>
                <c:pt idx="2">
                  <c:v>#N/A</c:v>
                </c:pt>
                <c:pt idx="3">
                  <c:v>4.97</c:v>
                </c:pt>
                <c:pt idx="4">
                  <c:v>#N/A</c:v>
                </c:pt>
                <c:pt idx="5">
                  <c:v>4.92</c:v>
                </c:pt>
                <c:pt idx="6">
                  <c:v>#N/A</c:v>
                </c:pt>
                <c:pt idx="7">
                  <c:v>5.18</c:v>
                </c:pt>
                <c:pt idx="8">
                  <c:v>#N/A</c:v>
                </c:pt>
                <c:pt idx="9">
                  <c:v>4.62</c:v>
                </c:pt>
              </c:numCache>
            </c:numRef>
          </c:val>
        </c:ser>
        <c:dLbls>
          <c:showLegendKey val="0"/>
          <c:showVal val="0"/>
          <c:showCatName val="0"/>
          <c:showSerName val="0"/>
          <c:showPercent val="0"/>
          <c:showBubbleSize val="0"/>
        </c:dLbls>
        <c:gapWidth val="150"/>
        <c:overlap val="100"/>
        <c:axId val="134258048"/>
        <c:axId val="134268032"/>
      </c:barChart>
      <c:catAx>
        <c:axId val="13425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268032"/>
        <c:crosses val="autoZero"/>
        <c:auto val="1"/>
        <c:lblAlgn val="ctr"/>
        <c:lblOffset val="100"/>
        <c:tickLblSkip val="1"/>
        <c:tickMarkSkip val="1"/>
        <c:noMultiLvlLbl val="0"/>
      </c:catAx>
      <c:valAx>
        <c:axId val="13426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58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190</c:v>
                </c:pt>
                <c:pt idx="5">
                  <c:v>199</c:v>
                </c:pt>
                <c:pt idx="8">
                  <c:v>207</c:v>
                </c:pt>
                <c:pt idx="11">
                  <c:v>218</c:v>
                </c:pt>
                <c:pt idx="14">
                  <c:v>243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46</c:v>
                </c:pt>
                <c:pt idx="3">
                  <c:v>46</c:v>
                </c:pt>
                <c:pt idx="6">
                  <c:v>45</c:v>
                </c:pt>
                <c:pt idx="9">
                  <c:v>44</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63</c:v>
                </c:pt>
                <c:pt idx="3">
                  <c:v>63</c:v>
                </c:pt>
                <c:pt idx="6">
                  <c:v>69</c:v>
                </c:pt>
                <c:pt idx="9">
                  <c:v>70</c:v>
                </c:pt>
                <c:pt idx="12">
                  <c:v>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407</c:v>
                </c:pt>
                <c:pt idx="3">
                  <c:v>395</c:v>
                </c:pt>
                <c:pt idx="6">
                  <c:v>368</c:v>
                </c:pt>
                <c:pt idx="9">
                  <c:v>304</c:v>
                </c:pt>
                <c:pt idx="12">
                  <c:v>309</c:v>
                </c:pt>
              </c:numCache>
            </c:numRef>
          </c:val>
        </c:ser>
        <c:dLbls>
          <c:showLegendKey val="0"/>
          <c:showVal val="0"/>
          <c:showCatName val="0"/>
          <c:showSerName val="0"/>
          <c:showPercent val="0"/>
          <c:showBubbleSize val="0"/>
        </c:dLbls>
        <c:gapWidth val="100"/>
        <c:overlap val="100"/>
        <c:axId val="133071232"/>
        <c:axId val="133073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326</c:v>
                </c:pt>
                <c:pt idx="2">
                  <c:v>#N/A</c:v>
                </c:pt>
                <c:pt idx="3">
                  <c:v>#N/A</c:v>
                </c:pt>
                <c:pt idx="4">
                  <c:v>305</c:v>
                </c:pt>
                <c:pt idx="5">
                  <c:v>#N/A</c:v>
                </c:pt>
                <c:pt idx="6">
                  <c:v>#N/A</c:v>
                </c:pt>
                <c:pt idx="7">
                  <c:v>275</c:v>
                </c:pt>
                <c:pt idx="8">
                  <c:v>#N/A</c:v>
                </c:pt>
                <c:pt idx="9">
                  <c:v>#N/A</c:v>
                </c:pt>
                <c:pt idx="10">
                  <c:v>200</c:v>
                </c:pt>
                <c:pt idx="11">
                  <c:v>#N/A</c:v>
                </c:pt>
                <c:pt idx="12">
                  <c:v>#N/A</c:v>
                </c:pt>
                <c:pt idx="13">
                  <c:v>183</c:v>
                </c:pt>
                <c:pt idx="14">
                  <c:v>#N/A</c:v>
                </c:pt>
              </c:numCache>
            </c:numRef>
          </c:val>
          <c:smooth val="0"/>
        </c:ser>
        <c:dLbls>
          <c:showLegendKey val="0"/>
          <c:showVal val="0"/>
          <c:showCatName val="0"/>
          <c:showSerName val="0"/>
          <c:showPercent val="0"/>
          <c:showBubbleSize val="0"/>
        </c:dLbls>
        <c:marker val="1"/>
        <c:smooth val="0"/>
        <c:axId val="133071232"/>
        <c:axId val="133073152"/>
      </c:lineChart>
      <c:catAx>
        <c:axId val="1330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073152"/>
        <c:crosses val="autoZero"/>
        <c:auto val="1"/>
        <c:lblAlgn val="ctr"/>
        <c:lblOffset val="100"/>
        <c:tickLblSkip val="1"/>
        <c:tickMarkSkip val="1"/>
        <c:noMultiLvlLbl val="0"/>
      </c:catAx>
      <c:valAx>
        <c:axId val="13307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7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2450</c:v>
                </c:pt>
                <c:pt idx="5">
                  <c:v>2808</c:v>
                </c:pt>
                <c:pt idx="8">
                  <c:v>2881</c:v>
                </c:pt>
                <c:pt idx="11">
                  <c:v>2868</c:v>
                </c:pt>
                <c:pt idx="14">
                  <c:v>2986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817</c:v>
                </c:pt>
                <c:pt idx="5">
                  <c:v>958</c:v>
                </c:pt>
                <c:pt idx="8">
                  <c:v>1129</c:v>
                </c:pt>
                <c:pt idx="11">
                  <c:v>1348</c:v>
                </c:pt>
                <c:pt idx="14">
                  <c:v>1657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943</c:v>
                </c:pt>
                <c:pt idx="3">
                  <c:v>868</c:v>
                </c:pt>
                <c:pt idx="6">
                  <c:v>669</c:v>
                </c:pt>
                <c:pt idx="9">
                  <c:v>615</c:v>
                </c:pt>
                <c:pt idx="12">
                  <c:v>636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188</c:v>
                </c:pt>
                <c:pt idx="3">
                  <c:v>151</c:v>
                </c:pt>
                <c:pt idx="6">
                  <c:v>108</c:v>
                </c:pt>
                <c:pt idx="9">
                  <c:v>67</c:v>
                </c:pt>
                <c:pt idx="12">
                  <c:v>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1209</c:v>
                </c:pt>
                <c:pt idx="3">
                  <c:v>1161</c:v>
                </c:pt>
                <c:pt idx="6">
                  <c:v>1152</c:v>
                </c:pt>
                <c:pt idx="9">
                  <c:v>1156</c:v>
                </c:pt>
                <c:pt idx="12">
                  <c:v>1182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3117</c:v>
                </c:pt>
                <c:pt idx="3">
                  <c:v>2928</c:v>
                </c:pt>
                <c:pt idx="6">
                  <c:v>3071</c:v>
                </c:pt>
                <c:pt idx="9">
                  <c:v>3024</c:v>
                </c:pt>
                <c:pt idx="12">
                  <c:v>3093</c:v>
                </c:pt>
              </c:numCache>
            </c:numRef>
          </c:val>
        </c:ser>
        <c:dLbls>
          <c:showLegendKey val="0"/>
          <c:showVal val="0"/>
          <c:showCatName val="0"/>
          <c:showSerName val="0"/>
          <c:showPercent val="0"/>
          <c:showBubbleSize val="0"/>
        </c:dLbls>
        <c:gapWidth val="100"/>
        <c:overlap val="100"/>
        <c:axId val="119818880"/>
        <c:axId val="119829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2190</c:v>
                </c:pt>
                <c:pt idx="2">
                  <c:v>#N/A</c:v>
                </c:pt>
                <c:pt idx="3">
                  <c:v>#N/A</c:v>
                </c:pt>
                <c:pt idx="4">
                  <c:v>1340</c:v>
                </c:pt>
                <c:pt idx="5">
                  <c:v>#N/A</c:v>
                </c:pt>
                <c:pt idx="6">
                  <c:v>#N/A</c:v>
                </c:pt>
                <c:pt idx="7">
                  <c:v>990</c:v>
                </c:pt>
                <c:pt idx="8">
                  <c:v>#N/A</c:v>
                </c:pt>
                <c:pt idx="9">
                  <c:v>#N/A</c:v>
                </c:pt>
                <c:pt idx="10">
                  <c:v>645</c:v>
                </c:pt>
                <c:pt idx="11">
                  <c:v>#N/A</c:v>
                </c:pt>
                <c:pt idx="12">
                  <c:v>#N/A</c:v>
                </c:pt>
                <c:pt idx="13">
                  <c:v>296</c:v>
                </c:pt>
                <c:pt idx="14">
                  <c:v>#N/A</c:v>
                </c:pt>
              </c:numCache>
            </c:numRef>
          </c:val>
          <c:smooth val="0"/>
        </c:ser>
        <c:dLbls>
          <c:showLegendKey val="0"/>
          <c:showVal val="0"/>
          <c:showCatName val="0"/>
          <c:showSerName val="0"/>
          <c:showPercent val="0"/>
          <c:showBubbleSize val="0"/>
        </c:dLbls>
        <c:marker val="1"/>
        <c:smooth val="0"/>
        <c:axId val="119818880"/>
        <c:axId val="119829248"/>
      </c:lineChart>
      <c:catAx>
        <c:axId val="11981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829248"/>
        <c:crosses val="autoZero"/>
        <c:auto val="1"/>
        <c:lblAlgn val="ctr"/>
        <c:lblOffset val="100"/>
        <c:tickLblSkip val="1"/>
        <c:tickMarkSkip val="1"/>
        <c:noMultiLvlLbl val="0"/>
      </c:catAx>
      <c:valAx>
        <c:axId val="11982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1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5,750
5,723
37.30
3,004,123
2,862,474
88,347
1,908,606
3,092,727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や全国平均を上回る高齢化率（平成２６年度末３９．６％）に加え、村内に主要な産業が無いことや大きな企業が少ないことから、財政基盤が弱く、類似団体平均をやや下回っている。そのため、村税の徴収率向上をはじめとする自主財源の確保・強化、組織機構の見直し、定員管理の見直し、事業の整理合理化など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151554</xdr:rowOff>
    </xdr:from>
    <xdr:to>
      <xdr:col>7</xdr:col>
      <xdr:colOff>152400</xdr:colOff>
      <xdr:row>43</xdr:row>
      <xdr:rowOff>151554</xdr:rowOff>
    </xdr:to>
    <xdr:cxnSp macro="">
      <xdr:nvCxnSpPr>
        <xdr:cNvPr id="66" name="直線コネクタ 65"/>
        <xdr:cNvCxnSpPr/>
      </xdr:nvCxnSpPr>
      <xdr:spPr>
        <a:xfrm>
          <a:off x="4114800" y="752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151554</xdr:rowOff>
    </xdr:to>
    <xdr:cxnSp macro="">
      <xdr:nvCxnSpPr>
        <xdr:cNvPr id="69" name="直線コネクタ 68"/>
        <xdr:cNvCxnSpPr/>
      </xdr:nvCxnSpPr>
      <xdr:spPr>
        <a:xfrm>
          <a:off x="3225800" y="75078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119380</xdr:rowOff>
    </xdr:from>
    <xdr:to>
      <xdr:col>4</xdr:col>
      <xdr:colOff>482600</xdr:colOff>
      <xdr:row>43</xdr:row>
      <xdr:rowOff>135467</xdr:rowOff>
    </xdr:to>
    <xdr:cxnSp macro="">
      <xdr:nvCxnSpPr>
        <xdr:cNvPr id="72" name="直線コネクタ 71"/>
        <xdr:cNvCxnSpPr/>
      </xdr:nvCxnSpPr>
      <xdr:spPr>
        <a:xfrm>
          <a:off x="2336800" y="749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103294</xdr:rowOff>
    </xdr:from>
    <xdr:to>
      <xdr:col>3</xdr:col>
      <xdr:colOff>279400</xdr:colOff>
      <xdr:row>43</xdr:row>
      <xdr:rowOff>119380</xdr:rowOff>
    </xdr:to>
    <xdr:cxnSp macro="">
      <xdr:nvCxnSpPr>
        <xdr:cNvPr id="75" name="直線コネクタ 74"/>
        <xdr:cNvCxnSpPr/>
      </xdr:nvCxnSpPr>
      <xdr:spPr>
        <a:xfrm>
          <a:off x="1447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100754</xdr:rowOff>
    </xdr:from>
    <xdr:to>
      <xdr:col>7</xdr:col>
      <xdr:colOff>203200</xdr:colOff>
      <xdr:row>44</xdr:row>
      <xdr:rowOff>30904</xdr:rowOff>
    </xdr:to>
    <xdr:sp macro="" textlink="">
      <xdr:nvSpPr>
        <xdr:cNvPr id="85" name="円/楕円 84"/>
        <xdr:cNvSpPr/>
      </xdr:nvSpPr>
      <xdr:spPr>
        <a:xfrm>
          <a:off x="4902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72831</xdr:rowOff>
    </xdr:from>
    <xdr:ext cx="762000" cy="259045"/>
    <xdr:sp macro="" textlink="">
      <xdr:nvSpPr>
        <xdr:cNvPr id="86" name="財政力該当値テキスト"/>
        <xdr:cNvSpPr txBox="1"/>
      </xdr:nvSpPr>
      <xdr:spPr>
        <a:xfrm>
          <a:off x="5041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100754</xdr:rowOff>
    </xdr:from>
    <xdr:to>
      <xdr:col>6</xdr:col>
      <xdr:colOff>50800</xdr:colOff>
      <xdr:row>44</xdr:row>
      <xdr:rowOff>30904</xdr:rowOff>
    </xdr:to>
    <xdr:sp macro="" textlink="">
      <xdr:nvSpPr>
        <xdr:cNvPr id="87" name="円/楕円 86"/>
        <xdr:cNvSpPr/>
      </xdr:nvSpPr>
      <xdr:spPr>
        <a:xfrm>
          <a:off x="4064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15681</xdr:rowOff>
    </xdr:from>
    <xdr:ext cx="736600" cy="259045"/>
    <xdr:sp macro="" textlink="">
      <xdr:nvSpPr>
        <xdr:cNvPr id="88" name="テキスト ボックス 87"/>
        <xdr:cNvSpPr txBox="1"/>
      </xdr:nvSpPr>
      <xdr:spPr>
        <a:xfrm>
          <a:off x="3733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89" name="円/楕円 88"/>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0" name="テキスト ボックス 89"/>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68580</xdr:rowOff>
    </xdr:from>
    <xdr:to>
      <xdr:col>3</xdr:col>
      <xdr:colOff>330200</xdr:colOff>
      <xdr:row>43</xdr:row>
      <xdr:rowOff>170180</xdr:rowOff>
    </xdr:to>
    <xdr:sp macro="" textlink="">
      <xdr:nvSpPr>
        <xdr:cNvPr id="91" name="円/楕円 90"/>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154957</xdr:rowOff>
    </xdr:from>
    <xdr:ext cx="762000" cy="259045"/>
    <xdr:sp macro="" textlink="">
      <xdr:nvSpPr>
        <xdr:cNvPr id="92" name="テキスト ボックス 91"/>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52494</xdr:rowOff>
    </xdr:from>
    <xdr:to>
      <xdr:col>2</xdr:col>
      <xdr:colOff>127000</xdr:colOff>
      <xdr:row>43</xdr:row>
      <xdr:rowOff>154094</xdr:rowOff>
    </xdr:to>
    <xdr:sp macro="" textlink="">
      <xdr:nvSpPr>
        <xdr:cNvPr id="93" name="円/楕円 92"/>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138871</xdr:rowOff>
    </xdr:from>
    <xdr:ext cx="762000" cy="259045"/>
    <xdr:sp macro="" textlink="">
      <xdr:nvSpPr>
        <xdr:cNvPr id="94" name="テキスト ボックス 93"/>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平成２６年度に過疎地域の指定を受けたことで過疎対策事業債の発行が可能となり、その多くを経常経費に充当したことで一般財源が減少し、比率が改善している。</a:t>
          </a:r>
          <a:endParaRPr kumimoji="1" lang="en-US" altLang="ja-JP" sz="1300">
            <a:latin typeface="ＭＳ Ｐゴシック"/>
          </a:endParaRPr>
        </a:p>
        <a:p>
          <a:r>
            <a:rPr kumimoji="1" lang="ja-JP" altLang="en-US" sz="1300">
              <a:latin typeface="ＭＳ Ｐゴシック"/>
            </a:rPr>
            <a:t>　しかしながら、扶助費や公債費は今後増加する見込みであるなど、マイナス要素もあることから、行政改革の取り組みを通じて経常経費の削減に努める。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19262</xdr:rowOff>
    </xdr:from>
    <xdr:to>
      <xdr:col>7</xdr:col>
      <xdr:colOff>152400</xdr:colOff>
      <xdr:row>64</xdr:row>
      <xdr:rowOff>131869</xdr:rowOff>
    </xdr:to>
    <xdr:cxnSp macro="">
      <xdr:nvCxnSpPr>
        <xdr:cNvPr id="129" name="直線コネクタ 128"/>
        <xdr:cNvCxnSpPr/>
      </xdr:nvCxnSpPr>
      <xdr:spPr>
        <a:xfrm flipV="1">
          <a:off x="4114800" y="10992062"/>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131869</xdr:rowOff>
    </xdr:from>
    <xdr:to>
      <xdr:col>6</xdr:col>
      <xdr:colOff>0</xdr:colOff>
      <xdr:row>65</xdr:row>
      <xdr:rowOff>161502</xdr:rowOff>
    </xdr:to>
    <xdr:cxnSp macro="">
      <xdr:nvCxnSpPr>
        <xdr:cNvPr id="132" name="直線コネクタ 131"/>
        <xdr:cNvCxnSpPr/>
      </xdr:nvCxnSpPr>
      <xdr:spPr>
        <a:xfrm flipV="1">
          <a:off x="3225800" y="1110466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121285</xdr:rowOff>
    </xdr:from>
    <xdr:to>
      <xdr:col>4</xdr:col>
      <xdr:colOff>482600</xdr:colOff>
      <xdr:row>65</xdr:row>
      <xdr:rowOff>161502</xdr:rowOff>
    </xdr:to>
    <xdr:cxnSp macro="">
      <xdr:nvCxnSpPr>
        <xdr:cNvPr id="135" name="直線コネクタ 134"/>
        <xdr:cNvCxnSpPr/>
      </xdr:nvCxnSpPr>
      <xdr:spPr>
        <a:xfrm>
          <a:off x="2336800" y="1126553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143933</xdr:rowOff>
    </xdr:from>
    <xdr:to>
      <xdr:col>3</xdr:col>
      <xdr:colOff>279400</xdr:colOff>
      <xdr:row>65</xdr:row>
      <xdr:rowOff>121285</xdr:rowOff>
    </xdr:to>
    <xdr:cxnSp macro="">
      <xdr:nvCxnSpPr>
        <xdr:cNvPr id="138" name="直線コネクタ 137"/>
        <xdr:cNvCxnSpPr/>
      </xdr:nvCxnSpPr>
      <xdr:spPr>
        <a:xfrm>
          <a:off x="1447800" y="11116733"/>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139912</xdr:rowOff>
    </xdr:from>
    <xdr:to>
      <xdr:col>7</xdr:col>
      <xdr:colOff>203200</xdr:colOff>
      <xdr:row>64</xdr:row>
      <xdr:rowOff>70062</xdr:rowOff>
    </xdr:to>
    <xdr:sp macro="" textlink="">
      <xdr:nvSpPr>
        <xdr:cNvPr id="148" name="円/楕円 147"/>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156439</xdr:rowOff>
    </xdr:from>
    <xdr:ext cx="762000" cy="259045"/>
    <xdr:sp macro="" textlink="">
      <xdr:nvSpPr>
        <xdr:cNvPr id="149" name="財政構造の弾力性該当値テキスト"/>
        <xdr:cNvSpPr txBox="1"/>
      </xdr:nvSpPr>
      <xdr:spPr>
        <a:xfrm>
          <a:off x="50419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81069</xdr:rowOff>
    </xdr:from>
    <xdr:to>
      <xdr:col>6</xdr:col>
      <xdr:colOff>50800</xdr:colOff>
      <xdr:row>65</xdr:row>
      <xdr:rowOff>11219</xdr:rowOff>
    </xdr:to>
    <xdr:sp macro="" textlink="">
      <xdr:nvSpPr>
        <xdr:cNvPr id="150" name="円/楕円 149"/>
        <xdr:cNvSpPr/>
      </xdr:nvSpPr>
      <xdr:spPr>
        <a:xfrm>
          <a:off x="4064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167446</xdr:rowOff>
    </xdr:from>
    <xdr:ext cx="736600" cy="259045"/>
    <xdr:sp macro="" textlink="">
      <xdr:nvSpPr>
        <xdr:cNvPr id="151" name="テキスト ボックス 150"/>
        <xdr:cNvSpPr txBox="1"/>
      </xdr:nvSpPr>
      <xdr:spPr>
        <a:xfrm>
          <a:off x="3733800" y="1114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110702</xdr:rowOff>
    </xdr:from>
    <xdr:to>
      <xdr:col>4</xdr:col>
      <xdr:colOff>533400</xdr:colOff>
      <xdr:row>66</xdr:row>
      <xdr:rowOff>40852</xdr:rowOff>
    </xdr:to>
    <xdr:sp macro="" textlink="">
      <xdr:nvSpPr>
        <xdr:cNvPr id="152" name="円/楕円 151"/>
        <xdr:cNvSpPr/>
      </xdr:nvSpPr>
      <xdr:spPr>
        <a:xfrm>
          <a:off x="3175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25629</xdr:rowOff>
    </xdr:from>
    <xdr:ext cx="762000" cy="259045"/>
    <xdr:sp macro="" textlink="">
      <xdr:nvSpPr>
        <xdr:cNvPr id="153" name="テキスト ボックス 152"/>
        <xdr:cNvSpPr txBox="1"/>
      </xdr:nvSpPr>
      <xdr:spPr>
        <a:xfrm>
          <a:off x="2844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70485</xdr:rowOff>
    </xdr:from>
    <xdr:to>
      <xdr:col>3</xdr:col>
      <xdr:colOff>330200</xdr:colOff>
      <xdr:row>66</xdr:row>
      <xdr:rowOff>635</xdr:rowOff>
    </xdr:to>
    <xdr:sp macro="" textlink="">
      <xdr:nvSpPr>
        <xdr:cNvPr id="154" name="円/楕円 153"/>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156862</xdr:rowOff>
    </xdr:from>
    <xdr:ext cx="762000" cy="259045"/>
    <xdr:sp macro="" textlink="">
      <xdr:nvSpPr>
        <xdr:cNvPr id="155" name="テキスト ボックス 154"/>
        <xdr:cNvSpPr txBox="1"/>
      </xdr:nvSpPr>
      <xdr:spPr>
        <a:xfrm>
          <a:off x="1955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56" name="円/楕円 155"/>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8060</xdr:rowOff>
    </xdr:from>
    <xdr:ext cx="762000" cy="259045"/>
    <xdr:sp macro="" textlink="">
      <xdr:nvSpPr>
        <xdr:cNvPr id="157" name="テキスト ボックス 156"/>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[188,712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さな人口規模に加え、人口減少が続いている状況下では、人口１人当たりのコストは高くなる傾向にあるが、これまで定員管理や事務事業の見直し、指定管理者制度の導入などコストの削減に努めてきたことで、類似団体の平均と同様にほぼ同じ水準で推移し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160682</xdr:rowOff>
    </xdr:from>
    <xdr:to>
      <xdr:col>7</xdr:col>
      <xdr:colOff>152400</xdr:colOff>
      <xdr:row>82</xdr:row>
      <xdr:rowOff>9573</xdr:rowOff>
    </xdr:to>
    <xdr:cxnSp macro="">
      <xdr:nvCxnSpPr>
        <xdr:cNvPr id="193" name="直線コネクタ 192"/>
        <xdr:cNvCxnSpPr/>
      </xdr:nvCxnSpPr>
      <xdr:spPr>
        <a:xfrm>
          <a:off x="4114800" y="14048132"/>
          <a:ext cx="838200" cy="2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165800</xdr:rowOff>
    </xdr:from>
    <xdr:ext cx="762000" cy="259045"/>
    <xdr:sp macro="" textlink="">
      <xdr:nvSpPr>
        <xdr:cNvPr id="194" name="人件費・物件費等の状況平均値テキスト"/>
        <xdr:cNvSpPr txBox="1"/>
      </xdr:nvSpPr>
      <xdr:spPr>
        <a:xfrm>
          <a:off x="5041900" y="140532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160682</xdr:rowOff>
    </xdr:from>
    <xdr:to>
      <xdr:col>6</xdr:col>
      <xdr:colOff>0</xdr:colOff>
      <xdr:row>81</xdr:row>
      <xdr:rowOff>161373</xdr:rowOff>
    </xdr:to>
    <xdr:cxnSp macro="">
      <xdr:nvCxnSpPr>
        <xdr:cNvPr id="196" name="直線コネクタ 195"/>
        <xdr:cNvCxnSpPr/>
      </xdr:nvCxnSpPr>
      <xdr:spPr>
        <a:xfrm flipV="1">
          <a:off x="3225800" y="14048132"/>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161373</xdr:rowOff>
    </xdr:from>
    <xdr:to>
      <xdr:col>4</xdr:col>
      <xdr:colOff>482600</xdr:colOff>
      <xdr:row>81</xdr:row>
      <xdr:rowOff>170656</xdr:rowOff>
    </xdr:to>
    <xdr:cxnSp macro="">
      <xdr:nvCxnSpPr>
        <xdr:cNvPr id="199" name="直線コネクタ 198"/>
        <xdr:cNvCxnSpPr/>
      </xdr:nvCxnSpPr>
      <xdr:spPr>
        <a:xfrm flipV="1">
          <a:off x="2336800" y="14048823"/>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148303</xdr:rowOff>
    </xdr:from>
    <xdr:to>
      <xdr:col>3</xdr:col>
      <xdr:colOff>279400</xdr:colOff>
      <xdr:row>81</xdr:row>
      <xdr:rowOff>170656</xdr:rowOff>
    </xdr:to>
    <xdr:cxnSp macro="">
      <xdr:nvCxnSpPr>
        <xdr:cNvPr id="202" name="直線コネクタ 201"/>
        <xdr:cNvCxnSpPr/>
      </xdr:nvCxnSpPr>
      <xdr:spPr>
        <a:xfrm>
          <a:off x="1447800" y="14035753"/>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130223</xdr:rowOff>
    </xdr:from>
    <xdr:to>
      <xdr:col>7</xdr:col>
      <xdr:colOff>203200</xdr:colOff>
      <xdr:row>82</xdr:row>
      <xdr:rowOff>60373</xdr:rowOff>
    </xdr:to>
    <xdr:sp macro="" textlink="">
      <xdr:nvSpPr>
        <xdr:cNvPr id="212" name="円/楕円 211"/>
        <xdr:cNvSpPr/>
      </xdr:nvSpPr>
      <xdr:spPr>
        <a:xfrm>
          <a:off x="4902200" y="14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51500</xdr:rowOff>
    </xdr:from>
    <xdr:ext cx="762000" cy="259045"/>
    <xdr:sp macro="" textlink="">
      <xdr:nvSpPr>
        <xdr:cNvPr id="213" name="人件費・物件費等の状況該当値テキスト"/>
        <xdr:cNvSpPr txBox="1"/>
      </xdr:nvSpPr>
      <xdr:spPr>
        <a:xfrm>
          <a:off x="5041900" y="1393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188,712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109882</xdr:rowOff>
    </xdr:from>
    <xdr:to>
      <xdr:col>6</xdr:col>
      <xdr:colOff>50800</xdr:colOff>
      <xdr:row>82</xdr:row>
      <xdr:rowOff>40032</xdr:rowOff>
    </xdr:to>
    <xdr:sp macro="" textlink="">
      <xdr:nvSpPr>
        <xdr:cNvPr id="214" name="円/楕円 213"/>
        <xdr:cNvSpPr/>
      </xdr:nvSpPr>
      <xdr:spPr>
        <a:xfrm>
          <a:off x="4064000" y="139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50209</xdr:rowOff>
    </xdr:from>
    <xdr:ext cx="736600" cy="259045"/>
    <xdr:sp macro="" textlink="">
      <xdr:nvSpPr>
        <xdr:cNvPr id="215" name="テキスト ボックス 214"/>
        <xdr:cNvSpPr txBox="1"/>
      </xdr:nvSpPr>
      <xdr:spPr>
        <a:xfrm>
          <a:off x="3733800" y="1376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110573</xdr:rowOff>
    </xdr:from>
    <xdr:to>
      <xdr:col>4</xdr:col>
      <xdr:colOff>533400</xdr:colOff>
      <xdr:row>82</xdr:row>
      <xdr:rowOff>40723</xdr:rowOff>
    </xdr:to>
    <xdr:sp macro="" textlink="">
      <xdr:nvSpPr>
        <xdr:cNvPr id="216" name="円/楕円 215"/>
        <xdr:cNvSpPr/>
      </xdr:nvSpPr>
      <xdr:spPr>
        <a:xfrm>
          <a:off x="3175000" y="139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50900</xdr:rowOff>
    </xdr:from>
    <xdr:ext cx="762000" cy="259045"/>
    <xdr:sp macro="" textlink="">
      <xdr:nvSpPr>
        <xdr:cNvPr id="217" name="テキスト ボックス 216"/>
        <xdr:cNvSpPr txBox="1"/>
      </xdr:nvSpPr>
      <xdr:spPr>
        <a:xfrm>
          <a:off x="2844800" y="1376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119856</xdr:rowOff>
    </xdr:from>
    <xdr:to>
      <xdr:col>3</xdr:col>
      <xdr:colOff>330200</xdr:colOff>
      <xdr:row>82</xdr:row>
      <xdr:rowOff>50006</xdr:rowOff>
    </xdr:to>
    <xdr:sp macro="" textlink="">
      <xdr:nvSpPr>
        <xdr:cNvPr id="218" name="円/楕円 217"/>
        <xdr:cNvSpPr/>
      </xdr:nvSpPr>
      <xdr:spPr>
        <a:xfrm>
          <a:off x="2286000" y="1400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60183</xdr:rowOff>
    </xdr:from>
    <xdr:ext cx="762000" cy="259045"/>
    <xdr:sp macro="" textlink="">
      <xdr:nvSpPr>
        <xdr:cNvPr id="219" name="テキスト ボックス 218"/>
        <xdr:cNvSpPr txBox="1"/>
      </xdr:nvSpPr>
      <xdr:spPr>
        <a:xfrm>
          <a:off x="1955800" y="137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97503</xdr:rowOff>
    </xdr:from>
    <xdr:to>
      <xdr:col>2</xdr:col>
      <xdr:colOff>127000</xdr:colOff>
      <xdr:row>82</xdr:row>
      <xdr:rowOff>27653</xdr:rowOff>
    </xdr:to>
    <xdr:sp macro="" textlink="">
      <xdr:nvSpPr>
        <xdr:cNvPr id="220" name="円/楕円 219"/>
        <xdr:cNvSpPr/>
      </xdr:nvSpPr>
      <xdr:spPr>
        <a:xfrm>
          <a:off x="1397000" y="1398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37830</xdr:rowOff>
    </xdr:from>
    <xdr:ext cx="762000" cy="259045"/>
    <xdr:sp macro="" textlink="">
      <xdr:nvSpPr>
        <xdr:cNvPr id="221" name="テキスト ボックス 220"/>
        <xdr:cNvSpPr txBox="1"/>
      </xdr:nvSpPr>
      <xdr:spPr>
        <a:xfrm>
          <a:off x="1066800" y="1375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むらづくり経営計画に基づき、特別職（村長・副村長２０％、教育長１０％）及び一般職（一律５％）の給与カットを平成２４年度まで実施した。</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a:t>
          </a:r>
          <a:r>
            <a:rPr kumimoji="1" lang="ja-JP" altLang="en-US" sz="1300">
              <a:latin typeface="ＭＳ Ｐゴシック"/>
            </a:rPr>
            <a:t>２４の指数が１００％を超えているのは、国において震災による給与減額措置を実施したことによるものである。</a:t>
          </a:r>
          <a:endParaRPr kumimoji="1" lang="en-US" altLang="ja-JP" sz="1300">
            <a:latin typeface="ＭＳ Ｐゴシック"/>
          </a:endParaRPr>
        </a:p>
        <a:p>
          <a:r>
            <a:rPr kumimoji="1" lang="ja-JP" altLang="en-US" sz="1300">
              <a:latin typeface="ＭＳ Ｐゴシック"/>
            </a:rPr>
            <a:t>　類似団体の平均と比べて高い水準で推移しているものの、職員数については類似団体平均より少ない状況であり、人事院勧告等の動向を踏まえ、引き続き給与の適正化に取り組む。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73152</xdr:rowOff>
    </xdr:from>
    <xdr:to>
      <xdr:col>24</xdr:col>
      <xdr:colOff>558800</xdr:colOff>
      <xdr:row>86</xdr:row>
      <xdr:rowOff>111252</xdr:rowOff>
    </xdr:to>
    <xdr:cxnSp macro="">
      <xdr:nvCxnSpPr>
        <xdr:cNvPr id="248" name="直線コネクタ 247"/>
        <xdr:cNvCxnSpPr/>
      </xdr:nvCxnSpPr>
      <xdr:spPr>
        <a:xfrm flipV="1">
          <a:off x="17018000" y="14132052"/>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83329</xdr:rowOff>
    </xdr:from>
    <xdr:ext cx="762000" cy="259045"/>
    <xdr:sp macro="" textlink="">
      <xdr:nvSpPr>
        <xdr:cNvPr id="249" name="給与水準   （国との比較）最小値テキスト"/>
        <xdr:cNvSpPr txBox="1"/>
      </xdr:nvSpPr>
      <xdr:spPr>
        <a:xfrm>
          <a:off x="17106900" y="1482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86</xdr:row>
      <xdr:rowOff>111252</xdr:rowOff>
    </xdr:from>
    <xdr:to>
      <xdr:col>24</xdr:col>
      <xdr:colOff>647700</xdr:colOff>
      <xdr:row>86</xdr:row>
      <xdr:rowOff>111252</xdr:rowOff>
    </xdr:to>
    <xdr:cxnSp macro="">
      <xdr:nvCxnSpPr>
        <xdr:cNvPr id="250" name="直線コネクタ 249"/>
        <xdr:cNvCxnSpPr/>
      </xdr:nvCxnSpPr>
      <xdr:spPr>
        <a:xfrm>
          <a:off x="169291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159529</xdr:rowOff>
    </xdr:from>
    <xdr:ext cx="762000" cy="259045"/>
    <xdr:sp macro="" textlink="">
      <xdr:nvSpPr>
        <xdr:cNvPr id="251" name="給与水準   （国との比較）最大値テキスト"/>
        <xdr:cNvSpPr txBox="1"/>
      </xdr:nvSpPr>
      <xdr:spPr>
        <a:xfrm>
          <a:off x="17106900" y="138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82</xdr:row>
      <xdr:rowOff>73152</xdr:rowOff>
    </xdr:from>
    <xdr:to>
      <xdr:col>24</xdr:col>
      <xdr:colOff>647700</xdr:colOff>
      <xdr:row>82</xdr:row>
      <xdr:rowOff>73152</xdr:rowOff>
    </xdr:to>
    <xdr:cxnSp macro="">
      <xdr:nvCxnSpPr>
        <xdr:cNvPr id="252" name="直線コネクタ 251"/>
        <xdr:cNvCxnSpPr/>
      </xdr:nvCxnSpPr>
      <xdr:spPr>
        <a:xfrm>
          <a:off x="16929100" y="1413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43687</xdr:rowOff>
    </xdr:to>
    <xdr:cxnSp macro="">
      <xdr:nvCxnSpPr>
        <xdr:cNvPr id="253" name="直線コネクタ 252"/>
        <xdr:cNvCxnSpPr/>
      </xdr:nvCxnSpPr>
      <xdr:spPr>
        <a:xfrm>
          <a:off x="16179800" y="14749780"/>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88</xdr:row>
      <xdr:rowOff>14478</xdr:rowOff>
    </xdr:to>
    <xdr:cxnSp macro="">
      <xdr:nvCxnSpPr>
        <xdr:cNvPr id="256" name="直線コネクタ 255"/>
        <xdr:cNvCxnSpPr/>
      </xdr:nvCxnSpPr>
      <xdr:spPr>
        <a:xfrm flipV="1">
          <a:off x="15290800" y="14749780"/>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58165</xdr:rowOff>
    </xdr:from>
    <xdr:to>
      <xdr:col>22</xdr:col>
      <xdr:colOff>203200</xdr:colOff>
      <xdr:row>88</xdr:row>
      <xdr:rowOff>14478</xdr:rowOff>
    </xdr:to>
    <xdr:cxnSp macro="">
      <xdr:nvCxnSpPr>
        <xdr:cNvPr id="259" name="直線コネクタ 258"/>
        <xdr:cNvCxnSpPr/>
      </xdr:nvCxnSpPr>
      <xdr:spPr>
        <a:xfrm>
          <a:off x="14401800" y="14802865"/>
          <a:ext cx="889000" cy="2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166624</xdr:rowOff>
    </xdr:from>
    <xdr:to>
      <xdr:col>22</xdr:col>
      <xdr:colOff>254000</xdr:colOff>
      <xdr:row>87</xdr:row>
      <xdr:rowOff>96774</xdr:rowOff>
    </xdr:to>
    <xdr:sp macro="" textlink="">
      <xdr:nvSpPr>
        <xdr:cNvPr id="260" name="フローチャート : 判断 259"/>
        <xdr:cNvSpPr/>
      </xdr:nvSpPr>
      <xdr:spPr>
        <a:xfrm>
          <a:off x="15240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106951</xdr:rowOff>
    </xdr:from>
    <xdr:ext cx="762000" cy="259045"/>
    <xdr:sp macro="" textlink="">
      <xdr:nvSpPr>
        <xdr:cNvPr id="261" name="テキスト ボックス 260"/>
        <xdr:cNvSpPr txBox="1"/>
      </xdr:nvSpPr>
      <xdr:spPr>
        <a:xfrm>
          <a:off x="14909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86</xdr:row>
      <xdr:rowOff>58165</xdr:rowOff>
    </xdr:to>
    <xdr:cxnSp macro="">
      <xdr:nvCxnSpPr>
        <xdr:cNvPr id="262" name="直線コネクタ 261"/>
        <xdr:cNvCxnSpPr/>
      </xdr:nvCxnSpPr>
      <xdr:spPr>
        <a:xfrm>
          <a:off x="13512800" y="14387830"/>
          <a:ext cx="889000" cy="4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67073</xdr:rowOff>
    </xdr:from>
    <xdr:ext cx="762000" cy="259045"/>
    <xdr:sp macro="" textlink="">
      <xdr:nvSpPr>
        <xdr:cNvPr id="264" name="テキスト ボックス 263"/>
        <xdr:cNvSpPr txBox="1"/>
      </xdr:nvSpPr>
      <xdr:spPr>
        <a:xfrm>
          <a:off x="14020800" y="1498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113792</xdr:rowOff>
    </xdr:from>
    <xdr:to>
      <xdr:col>19</xdr:col>
      <xdr:colOff>533400</xdr:colOff>
      <xdr:row>85</xdr:row>
      <xdr:rowOff>43942</xdr:rowOff>
    </xdr:to>
    <xdr:sp macro="" textlink="">
      <xdr:nvSpPr>
        <xdr:cNvPr id="265" name="フローチャート : 判断 264"/>
        <xdr:cNvSpPr/>
      </xdr:nvSpPr>
      <xdr:spPr>
        <a:xfrm>
          <a:off x="13462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28719</xdr:rowOff>
    </xdr:from>
    <xdr:ext cx="762000" cy="259045"/>
    <xdr:sp macro="" textlink="">
      <xdr:nvSpPr>
        <xdr:cNvPr id="266" name="テキスト ボックス 265"/>
        <xdr:cNvSpPr txBox="1"/>
      </xdr:nvSpPr>
      <xdr:spPr>
        <a:xfrm>
          <a:off x="13131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72" name="円/楕円 271"/>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60214</xdr:rowOff>
    </xdr:from>
    <xdr:ext cx="762000" cy="259045"/>
    <xdr:sp macro="" textlink="">
      <xdr:nvSpPr>
        <xdr:cNvPr id="273" name="給与水準   （国との比較）該当値テキスト"/>
        <xdr:cNvSpPr txBox="1"/>
      </xdr:nvSpPr>
      <xdr:spPr>
        <a:xfrm>
          <a:off x="17106900" y="146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4" name="円/楕円 273"/>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5" name="テキスト ボックス 274"/>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135128</xdr:rowOff>
    </xdr:from>
    <xdr:to>
      <xdr:col>22</xdr:col>
      <xdr:colOff>254000</xdr:colOff>
      <xdr:row>88</xdr:row>
      <xdr:rowOff>65278</xdr:rowOff>
    </xdr:to>
    <xdr:sp macro="" textlink="">
      <xdr:nvSpPr>
        <xdr:cNvPr id="276" name="円/楕円 275"/>
        <xdr:cNvSpPr/>
      </xdr:nvSpPr>
      <xdr:spPr>
        <a:xfrm>
          <a:off x="15240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50055</xdr:rowOff>
    </xdr:from>
    <xdr:ext cx="762000" cy="259045"/>
    <xdr:sp macro="" textlink="">
      <xdr:nvSpPr>
        <xdr:cNvPr id="277" name="テキスト ボックス 276"/>
        <xdr:cNvSpPr txBox="1"/>
      </xdr:nvSpPr>
      <xdr:spPr>
        <a:xfrm>
          <a:off x="14909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7365</xdr:rowOff>
    </xdr:from>
    <xdr:to>
      <xdr:col>21</xdr:col>
      <xdr:colOff>50800</xdr:colOff>
      <xdr:row>86</xdr:row>
      <xdr:rowOff>108965</xdr:rowOff>
    </xdr:to>
    <xdr:sp macro="" textlink="">
      <xdr:nvSpPr>
        <xdr:cNvPr id="278" name="円/楕円 277"/>
        <xdr:cNvSpPr/>
      </xdr:nvSpPr>
      <xdr:spPr>
        <a:xfrm>
          <a:off x="14351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119142</xdr:rowOff>
    </xdr:from>
    <xdr:ext cx="762000" cy="259045"/>
    <xdr:sp macro="" textlink="">
      <xdr:nvSpPr>
        <xdr:cNvPr id="279" name="テキスト ボックス 278"/>
        <xdr:cNvSpPr txBox="1"/>
      </xdr:nvSpPr>
      <xdr:spPr>
        <a:xfrm>
          <a:off x="14020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80" name="円/楕円 279"/>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47007</xdr:rowOff>
    </xdr:from>
    <xdr:ext cx="762000" cy="259045"/>
    <xdr:sp macro="" textlink="">
      <xdr:nvSpPr>
        <xdr:cNvPr id="281" name="テキスト ボックス 280"/>
        <xdr:cNvSpPr txBox="1"/>
      </xdr:nvSpPr>
      <xdr:spPr>
        <a:xfrm>
          <a:off x="13131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数の抑制に取り組んできたことで、類似団体の平均を下回る水準で推移している。今後も定員適正化計画に基づき退職者の欠員補充を必要最低限としつつ、行政運営に必要な職員数の確保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3" name="直線コネクタ 312"/>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4"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5" name="直線コネクタ 314"/>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6"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7" name="直線コネクタ 316"/>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152944</xdr:rowOff>
    </xdr:from>
    <xdr:to>
      <xdr:col>24</xdr:col>
      <xdr:colOff>558800</xdr:colOff>
      <xdr:row>61</xdr:row>
      <xdr:rowOff>83759</xdr:rowOff>
    </xdr:to>
    <xdr:cxnSp macro="">
      <xdr:nvCxnSpPr>
        <xdr:cNvPr id="318" name="直線コネクタ 317"/>
        <xdr:cNvCxnSpPr/>
      </xdr:nvCxnSpPr>
      <xdr:spPr>
        <a:xfrm>
          <a:off x="16179800" y="10439944"/>
          <a:ext cx="8382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19"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0" name="フローチャート : 判断 319"/>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57573</xdr:rowOff>
    </xdr:from>
    <xdr:to>
      <xdr:col>23</xdr:col>
      <xdr:colOff>406400</xdr:colOff>
      <xdr:row>60</xdr:row>
      <xdr:rowOff>152944</xdr:rowOff>
    </xdr:to>
    <xdr:cxnSp macro="">
      <xdr:nvCxnSpPr>
        <xdr:cNvPr id="321" name="直線コネクタ 320"/>
        <xdr:cNvCxnSpPr/>
      </xdr:nvCxnSpPr>
      <xdr:spPr>
        <a:xfrm>
          <a:off x="15290800" y="10344573"/>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2" name="フローチャート : 判断 321"/>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3" name="テキスト ボックス 322"/>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57573</xdr:rowOff>
    </xdr:from>
    <xdr:to>
      <xdr:col>22</xdr:col>
      <xdr:colOff>203200</xdr:colOff>
      <xdr:row>60</xdr:row>
      <xdr:rowOff>136858</xdr:rowOff>
    </xdr:to>
    <xdr:cxnSp macro="">
      <xdr:nvCxnSpPr>
        <xdr:cNvPr id="324" name="直線コネクタ 323"/>
        <xdr:cNvCxnSpPr/>
      </xdr:nvCxnSpPr>
      <xdr:spPr>
        <a:xfrm flipV="1">
          <a:off x="14401800" y="10344573"/>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5" name="フローチャート : 判断 324"/>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6" name="テキスト ボックス 325"/>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136858</xdr:rowOff>
    </xdr:from>
    <xdr:to>
      <xdr:col>21</xdr:col>
      <xdr:colOff>0</xdr:colOff>
      <xdr:row>61</xdr:row>
      <xdr:rowOff>2177</xdr:rowOff>
    </xdr:to>
    <xdr:cxnSp macro="">
      <xdr:nvCxnSpPr>
        <xdr:cNvPr id="327" name="直線コネクタ 326"/>
        <xdr:cNvCxnSpPr/>
      </xdr:nvCxnSpPr>
      <xdr:spPr>
        <a:xfrm flipV="1">
          <a:off x="13512800" y="10423858"/>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8" name="フローチャート : 判断 327"/>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9" name="テキスト ボックス 328"/>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0" name="フローチャート : 判断 329"/>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1" name="テキスト ボックス 330"/>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32959</xdr:rowOff>
    </xdr:from>
    <xdr:to>
      <xdr:col>24</xdr:col>
      <xdr:colOff>609600</xdr:colOff>
      <xdr:row>61</xdr:row>
      <xdr:rowOff>134559</xdr:rowOff>
    </xdr:to>
    <xdr:sp macro="" textlink="">
      <xdr:nvSpPr>
        <xdr:cNvPr id="337" name="円/楕円 336"/>
        <xdr:cNvSpPr/>
      </xdr:nvSpPr>
      <xdr:spPr>
        <a:xfrm>
          <a:off x="169672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49486</xdr:rowOff>
    </xdr:from>
    <xdr:ext cx="762000" cy="259045"/>
    <xdr:sp macro="" textlink="">
      <xdr:nvSpPr>
        <xdr:cNvPr id="338" name="定員管理の状況該当値テキスト"/>
        <xdr:cNvSpPr txBox="1"/>
      </xdr:nvSpPr>
      <xdr:spPr>
        <a:xfrm>
          <a:off x="17106900" y="103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102144</xdr:rowOff>
    </xdr:from>
    <xdr:to>
      <xdr:col>23</xdr:col>
      <xdr:colOff>457200</xdr:colOff>
      <xdr:row>61</xdr:row>
      <xdr:rowOff>32294</xdr:rowOff>
    </xdr:to>
    <xdr:sp macro="" textlink="">
      <xdr:nvSpPr>
        <xdr:cNvPr id="339" name="円/楕円 338"/>
        <xdr:cNvSpPr/>
      </xdr:nvSpPr>
      <xdr:spPr>
        <a:xfrm>
          <a:off x="16129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42471</xdr:rowOff>
    </xdr:from>
    <xdr:ext cx="736600" cy="259045"/>
    <xdr:sp macro="" textlink="">
      <xdr:nvSpPr>
        <xdr:cNvPr id="340" name="テキスト ボックス 339"/>
        <xdr:cNvSpPr txBox="1"/>
      </xdr:nvSpPr>
      <xdr:spPr>
        <a:xfrm>
          <a:off x="15798800" y="10158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6773</xdr:rowOff>
    </xdr:from>
    <xdr:to>
      <xdr:col>22</xdr:col>
      <xdr:colOff>254000</xdr:colOff>
      <xdr:row>60</xdr:row>
      <xdr:rowOff>108373</xdr:rowOff>
    </xdr:to>
    <xdr:sp macro="" textlink="">
      <xdr:nvSpPr>
        <xdr:cNvPr id="341" name="円/楕円 340"/>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118550</xdr:rowOff>
    </xdr:from>
    <xdr:ext cx="762000" cy="259045"/>
    <xdr:sp macro="" textlink="">
      <xdr:nvSpPr>
        <xdr:cNvPr id="342" name="テキスト ボックス 341"/>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86058</xdr:rowOff>
    </xdr:from>
    <xdr:to>
      <xdr:col>21</xdr:col>
      <xdr:colOff>50800</xdr:colOff>
      <xdr:row>61</xdr:row>
      <xdr:rowOff>16208</xdr:rowOff>
    </xdr:to>
    <xdr:sp macro="" textlink="">
      <xdr:nvSpPr>
        <xdr:cNvPr id="343" name="円/楕円 342"/>
        <xdr:cNvSpPr/>
      </xdr:nvSpPr>
      <xdr:spPr>
        <a:xfrm>
          <a:off x="14351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26385</xdr:rowOff>
    </xdr:from>
    <xdr:ext cx="762000" cy="259045"/>
    <xdr:sp macro="" textlink="">
      <xdr:nvSpPr>
        <xdr:cNvPr id="344" name="テキスト ボックス 343"/>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122827</xdr:rowOff>
    </xdr:from>
    <xdr:to>
      <xdr:col>19</xdr:col>
      <xdr:colOff>533400</xdr:colOff>
      <xdr:row>61</xdr:row>
      <xdr:rowOff>52977</xdr:rowOff>
    </xdr:to>
    <xdr:sp macro="" textlink="">
      <xdr:nvSpPr>
        <xdr:cNvPr id="345" name="円/楕円 344"/>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63154</xdr:rowOff>
    </xdr:from>
    <xdr:ext cx="762000" cy="259045"/>
    <xdr:sp macro="" textlink="">
      <xdr:nvSpPr>
        <xdr:cNvPr id="346" name="テキスト ボックス 345"/>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投資的な事業を抑制することで地方債の新規発行を控えてきた結果、地方債の償還が進み、比率は年々改善し、類似団体の平均に近づいてきている。</a:t>
          </a:r>
          <a:endParaRPr kumimoji="1" lang="en-US" altLang="ja-JP" sz="1300">
            <a:latin typeface="ＭＳ Ｐゴシック"/>
          </a:endParaRPr>
        </a:p>
        <a:p>
          <a:r>
            <a:rPr kumimoji="1" lang="ja-JP" altLang="en-US" sz="1300">
              <a:latin typeface="ＭＳ Ｐゴシック"/>
            </a:rPr>
            <a:t>　平成２６年度から過疎地域の指定を受け、過疎対策の事業の財源として過疎対策事業債の発行が新たに可能となったが、対象事業の内容は十分に精査し、起債に頼りすぎることのない健全な財政運営に努める。</a:t>
          </a: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5" name="直線コネクタ 374"/>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33444</xdr:rowOff>
    </xdr:from>
    <xdr:to>
      <xdr:col>24</xdr:col>
      <xdr:colOff>558800</xdr:colOff>
      <xdr:row>43</xdr:row>
      <xdr:rowOff>38946</xdr:rowOff>
    </xdr:to>
    <xdr:cxnSp macro="">
      <xdr:nvCxnSpPr>
        <xdr:cNvPr id="380" name="直線コネクタ 379"/>
        <xdr:cNvCxnSpPr/>
      </xdr:nvCxnSpPr>
      <xdr:spPr>
        <a:xfrm flipV="1">
          <a:off x="16179800" y="723434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1"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2" name="フローチャート : 判断 381"/>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38946</xdr:rowOff>
    </xdr:from>
    <xdr:to>
      <xdr:col>23</xdr:col>
      <xdr:colOff>406400</xdr:colOff>
      <xdr:row>44</xdr:row>
      <xdr:rowOff>44450</xdr:rowOff>
    </xdr:to>
    <xdr:cxnSp macro="">
      <xdr:nvCxnSpPr>
        <xdr:cNvPr id="383" name="直線コネクタ 382"/>
        <xdr:cNvCxnSpPr/>
      </xdr:nvCxnSpPr>
      <xdr:spPr>
        <a:xfrm flipV="1">
          <a:off x="15290800" y="74112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4" name="フローチャート : 判断 383"/>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5" name="テキスト ボックス 384"/>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44450</xdr:rowOff>
    </xdr:from>
    <xdr:to>
      <xdr:col>22</xdr:col>
      <xdr:colOff>203200</xdr:colOff>
      <xdr:row>44</xdr:row>
      <xdr:rowOff>108796</xdr:rowOff>
    </xdr:to>
    <xdr:cxnSp macro="">
      <xdr:nvCxnSpPr>
        <xdr:cNvPr id="386" name="直線コネクタ 385"/>
        <xdr:cNvCxnSpPr/>
      </xdr:nvCxnSpPr>
      <xdr:spPr>
        <a:xfrm flipV="1">
          <a:off x="14401800" y="75882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7" name="フローチャート : 判断 38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88" name="テキスト ボックス 38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108796</xdr:rowOff>
    </xdr:from>
    <xdr:to>
      <xdr:col>21</xdr:col>
      <xdr:colOff>0</xdr:colOff>
      <xdr:row>44</xdr:row>
      <xdr:rowOff>132927</xdr:rowOff>
    </xdr:to>
    <xdr:cxnSp macro="">
      <xdr:nvCxnSpPr>
        <xdr:cNvPr id="389" name="直線コネクタ 388"/>
        <xdr:cNvCxnSpPr/>
      </xdr:nvCxnSpPr>
      <xdr:spPr>
        <a:xfrm flipV="1">
          <a:off x="13512800" y="76525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0" name="フローチャート : 判断 389"/>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1" name="テキスト ボックス 390"/>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2" name="フローチャート : 判断 39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3" name="テキスト ボックス 39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154094</xdr:rowOff>
    </xdr:from>
    <xdr:to>
      <xdr:col>24</xdr:col>
      <xdr:colOff>609600</xdr:colOff>
      <xdr:row>42</xdr:row>
      <xdr:rowOff>84244</xdr:rowOff>
    </xdr:to>
    <xdr:sp macro="" textlink="">
      <xdr:nvSpPr>
        <xdr:cNvPr id="399" name="円/楕円 398"/>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126171</xdr:rowOff>
    </xdr:from>
    <xdr:ext cx="762000" cy="259045"/>
    <xdr:sp macro="" textlink="">
      <xdr:nvSpPr>
        <xdr:cNvPr id="400"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159596</xdr:rowOff>
    </xdr:from>
    <xdr:to>
      <xdr:col>23</xdr:col>
      <xdr:colOff>457200</xdr:colOff>
      <xdr:row>43</xdr:row>
      <xdr:rowOff>89746</xdr:rowOff>
    </xdr:to>
    <xdr:sp macro="" textlink="">
      <xdr:nvSpPr>
        <xdr:cNvPr id="401" name="円/楕円 400"/>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74523</xdr:rowOff>
    </xdr:from>
    <xdr:ext cx="736600" cy="259045"/>
    <xdr:sp macro="" textlink="">
      <xdr:nvSpPr>
        <xdr:cNvPr id="402" name="テキスト ボックス 401"/>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165100</xdr:rowOff>
    </xdr:from>
    <xdr:to>
      <xdr:col>22</xdr:col>
      <xdr:colOff>254000</xdr:colOff>
      <xdr:row>44</xdr:row>
      <xdr:rowOff>95250</xdr:rowOff>
    </xdr:to>
    <xdr:sp macro="" textlink="">
      <xdr:nvSpPr>
        <xdr:cNvPr id="403" name="円/楕円 402"/>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80027</xdr:rowOff>
    </xdr:from>
    <xdr:ext cx="762000" cy="259045"/>
    <xdr:sp macro="" textlink="">
      <xdr:nvSpPr>
        <xdr:cNvPr id="404" name="テキスト ボックス 403"/>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57996</xdr:rowOff>
    </xdr:from>
    <xdr:to>
      <xdr:col>21</xdr:col>
      <xdr:colOff>50800</xdr:colOff>
      <xdr:row>44</xdr:row>
      <xdr:rowOff>159596</xdr:rowOff>
    </xdr:to>
    <xdr:sp macro="" textlink="">
      <xdr:nvSpPr>
        <xdr:cNvPr id="405" name="円/楕円 404"/>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144373</xdr:rowOff>
    </xdr:from>
    <xdr:ext cx="762000" cy="259045"/>
    <xdr:sp macro="" textlink="">
      <xdr:nvSpPr>
        <xdr:cNvPr id="406" name="テキスト ボックス 405"/>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407" name="円/楕円 406"/>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408" name="テキスト ボックス 407"/>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地方債残高の減少や充当可能基金の増加などにより比率は年々改善しており、類似団体平均とほぼ同水準となった。</a:t>
          </a:r>
          <a:endParaRPr kumimoji="1" lang="en-US" altLang="ja-JP" sz="1300">
            <a:latin typeface="ＭＳ Ｐゴシック"/>
          </a:endParaRPr>
        </a:p>
        <a:p>
          <a:r>
            <a:rPr kumimoji="1" lang="ja-JP" altLang="en-US" sz="1300">
              <a:latin typeface="ＭＳ Ｐゴシック"/>
            </a:rPr>
            <a:t>　平成２６年度から過疎地域の指定を受け、過疎対策の事業の財源として過疎対策事業債の発行が新たに可能となったが、対象事業の内容は十分に精査し、起債に頼りすぎることのない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7" name="直線コネクタ 43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3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39" name="直線コネクタ 43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112734</xdr:rowOff>
    </xdr:from>
    <xdr:to>
      <xdr:col>24</xdr:col>
      <xdr:colOff>558800</xdr:colOff>
      <xdr:row>15</xdr:row>
      <xdr:rowOff>109389</xdr:rowOff>
    </xdr:to>
    <xdr:cxnSp macro="">
      <xdr:nvCxnSpPr>
        <xdr:cNvPr id="442" name="直線コネクタ 441"/>
        <xdr:cNvCxnSpPr/>
      </xdr:nvCxnSpPr>
      <xdr:spPr>
        <a:xfrm flipV="1">
          <a:off x="16179800" y="2513034"/>
          <a:ext cx="838200" cy="16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3"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4" name="フローチャート : 判断 443"/>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109389</xdr:rowOff>
    </xdr:from>
    <xdr:to>
      <xdr:col>23</xdr:col>
      <xdr:colOff>406400</xdr:colOff>
      <xdr:row>16</xdr:row>
      <xdr:rowOff>102828</xdr:rowOff>
    </xdr:to>
    <xdr:cxnSp macro="">
      <xdr:nvCxnSpPr>
        <xdr:cNvPr id="445" name="直線コネクタ 444"/>
        <xdr:cNvCxnSpPr/>
      </xdr:nvCxnSpPr>
      <xdr:spPr>
        <a:xfrm flipV="1">
          <a:off x="15290800" y="2681139"/>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7" name="テキスト ボックス 446"/>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102828</xdr:rowOff>
    </xdr:from>
    <xdr:to>
      <xdr:col>22</xdr:col>
      <xdr:colOff>203200</xdr:colOff>
      <xdr:row>17</xdr:row>
      <xdr:rowOff>79375</xdr:rowOff>
    </xdr:to>
    <xdr:cxnSp macro="">
      <xdr:nvCxnSpPr>
        <xdr:cNvPr id="448" name="直線コネクタ 447"/>
        <xdr:cNvCxnSpPr/>
      </xdr:nvCxnSpPr>
      <xdr:spPr>
        <a:xfrm flipV="1">
          <a:off x="14401800" y="2846028"/>
          <a:ext cx="889000" cy="1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49" name="フローチャート : 判断 448"/>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0" name="テキスト ボックス 449"/>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79375</xdr:rowOff>
    </xdr:from>
    <xdr:to>
      <xdr:col>21</xdr:col>
      <xdr:colOff>0</xdr:colOff>
      <xdr:row>19</xdr:row>
      <xdr:rowOff>109686</xdr:rowOff>
    </xdr:to>
    <xdr:cxnSp macro="">
      <xdr:nvCxnSpPr>
        <xdr:cNvPr id="451" name="直線コネクタ 450"/>
        <xdr:cNvCxnSpPr/>
      </xdr:nvCxnSpPr>
      <xdr:spPr>
        <a:xfrm flipV="1">
          <a:off x="13512800" y="2994025"/>
          <a:ext cx="889000" cy="37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3" name="テキスト ボックス 452"/>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4" name="フローチャート : 判断 45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5" name="テキスト ボックス 454"/>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61934</xdr:rowOff>
    </xdr:from>
    <xdr:to>
      <xdr:col>24</xdr:col>
      <xdr:colOff>609600</xdr:colOff>
      <xdr:row>14</xdr:row>
      <xdr:rowOff>163534</xdr:rowOff>
    </xdr:to>
    <xdr:sp macro="" textlink="">
      <xdr:nvSpPr>
        <xdr:cNvPr id="461" name="円/楕円 460"/>
        <xdr:cNvSpPr/>
      </xdr:nvSpPr>
      <xdr:spPr>
        <a:xfrm>
          <a:off x="169672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78461</xdr:rowOff>
    </xdr:from>
    <xdr:ext cx="762000" cy="259045"/>
    <xdr:sp macro="" textlink="">
      <xdr:nvSpPr>
        <xdr:cNvPr id="462" name="将来負担の状況該当値テキスト"/>
        <xdr:cNvSpPr txBox="1"/>
      </xdr:nvSpPr>
      <xdr:spPr>
        <a:xfrm>
          <a:off x="17106900" y="230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58589</xdr:rowOff>
    </xdr:from>
    <xdr:to>
      <xdr:col>23</xdr:col>
      <xdr:colOff>457200</xdr:colOff>
      <xdr:row>15</xdr:row>
      <xdr:rowOff>160189</xdr:rowOff>
    </xdr:to>
    <xdr:sp macro="" textlink="">
      <xdr:nvSpPr>
        <xdr:cNvPr id="463" name="円/楕円 462"/>
        <xdr:cNvSpPr/>
      </xdr:nvSpPr>
      <xdr:spPr>
        <a:xfrm>
          <a:off x="16129000" y="2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144966</xdr:rowOff>
    </xdr:from>
    <xdr:ext cx="736600" cy="259045"/>
    <xdr:sp macro="" textlink="">
      <xdr:nvSpPr>
        <xdr:cNvPr id="464" name="テキスト ボックス 463"/>
        <xdr:cNvSpPr txBox="1"/>
      </xdr:nvSpPr>
      <xdr:spPr>
        <a:xfrm>
          <a:off x="15798800" y="271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52028</xdr:rowOff>
    </xdr:from>
    <xdr:to>
      <xdr:col>22</xdr:col>
      <xdr:colOff>254000</xdr:colOff>
      <xdr:row>16</xdr:row>
      <xdr:rowOff>153628</xdr:rowOff>
    </xdr:to>
    <xdr:sp macro="" textlink="">
      <xdr:nvSpPr>
        <xdr:cNvPr id="465" name="円/楕円 464"/>
        <xdr:cNvSpPr/>
      </xdr:nvSpPr>
      <xdr:spPr>
        <a:xfrm>
          <a:off x="15240000" y="2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138405</xdr:rowOff>
    </xdr:from>
    <xdr:ext cx="762000" cy="259045"/>
    <xdr:sp macro="" textlink="">
      <xdr:nvSpPr>
        <xdr:cNvPr id="466" name="テキスト ボックス 465"/>
        <xdr:cNvSpPr txBox="1"/>
      </xdr:nvSpPr>
      <xdr:spPr>
        <a:xfrm>
          <a:off x="14909800" y="28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28575</xdr:rowOff>
    </xdr:from>
    <xdr:to>
      <xdr:col>21</xdr:col>
      <xdr:colOff>50800</xdr:colOff>
      <xdr:row>17</xdr:row>
      <xdr:rowOff>130175</xdr:rowOff>
    </xdr:to>
    <xdr:sp macro="" textlink="">
      <xdr:nvSpPr>
        <xdr:cNvPr id="467" name="円/楕円 466"/>
        <xdr:cNvSpPr/>
      </xdr:nvSpPr>
      <xdr:spPr>
        <a:xfrm>
          <a:off x="14351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114952</xdr:rowOff>
    </xdr:from>
    <xdr:ext cx="762000" cy="259045"/>
    <xdr:sp macro="" textlink="">
      <xdr:nvSpPr>
        <xdr:cNvPr id="468" name="テキスト ボックス 467"/>
        <xdr:cNvSpPr txBox="1"/>
      </xdr:nvSpPr>
      <xdr:spPr>
        <a:xfrm>
          <a:off x="14020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58886</xdr:rowOff>
    </xdr:from>
    <xdr:to>
      <xdr:col>19</xdr:col>
      <xdr:colOff>533400</xdr:colOff>
      <xdr:row>19</xdr:row>
      <xdr:rowOff>160486</xdr:rowOff>
    </xdr:to>
    <xdr:sp macro="" textlink="">
      <xdr:nvSpPr>
        <xdr:cNvPr id="469" name="円/楕円 468"/>
        <xdr:cNvSpPr/>
      </xdr:nvSpPr>
      <xdr:spPr>
        <a:xfrm>
          <a:off x="13462000" y="331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145263</xdr:rowOff>
    </xdr:from>
    <xdr:ext cx="762000" cy="259045"/>
    <xdr:sp macro="" textlink="">
      <xdr:nvSpPr>
        <xdr:cNvPr id="470" name="テキスト ボックス 469"/>
        <xdr:cNvSpPr txBox="1"/>
      </xdr:nvSpPr>
      <xdr:spPr>
        <a:xfrm>
          <a:off x="13131800" y="340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5,750
5,723
37.30
3,004,123
2,862,474
88,347
1,908,606
3,092,727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むらづくり経営計画に基づき、特別職及び一般職の給与カットや行政委員の報酬カットを平成２４年度まで実施してきた。それ以後も類似団体の平均と比べて高い水準で推移しているものの、職員数については類似団体の平均より少ない状況であり、引き続き定員管理を行いながら、事務委託へのシフトを進めるなど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50800</xdr:rowOff>
    </xdr:from>
    <xdr:to>
      <xdr:col>7</xdr:col>
      <xdr:colOff>15875</xdr:colOff>
      <xdr:row>39</xdr:row>
      <xdr:rowOff>77470</xdr:rowOff>
    </xdr:to>
    <xdr:cxnSp macro="">
      <xdr:nvCxnSpPr>
        <xdr:cNvPr id="63" name="直線コネクタ 62"/>
        <xdr:cNvCxnSpPr/>
      </xdr:nvCxnSpPr>
      <xdr:spPr>
        <a:xfrm flipV="1">
          <a:off x="3987800" y="6737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77470</xdr:rowOff>
    </xdr:from>
    <xdr:to>
      <xdr:col>5</xdr:col>
      <xdr:colOff>549275</xdr:colOff>
      <xdr:row>39</xdr:row>
      <xdr:rowOff>138430</xdr:rowOff>
    </xdr:to>
    <xdr:cxnSp macro="">
      <xdr:nvCxnSpPr>
        <xdr:cNvPr id="66" name="直線コネクタ 65"/>
        <xdr:cNvCxnSpPr/>
      </xdr:nvCxnSpPr>
      <xdr:spPr>
        <a:xfrm flipV="1">
          <a:off x="3098800" y="6764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39</xdr:row>
      <xdr:rowOff>153670</xdr:rowOff>
    </xdr:to>
    <xdr:cxnSp macro="">
      <xdr:nvCxnSpPr>
        <xdr:cNvPr id="69" name="直線コネクタ 68"/>
        <xdr:cNvCxnSpPr/>
      </xdr:nvCxnSpPr>
      <xdr:spPr>
        <a:xfrm flipV="1">
          <a:off x="2209800" y="6824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39</xdr:row>
      <xdr:rowOff>153670</xdr:rowOff>
    </xdr:to>
    <xdr:cxnSp macro="">
      <xdr:nvCxnSpPr>
        <xdr:cNvPr id="72" name="直線コネクタ 71"/>
        <xdr:cNvCxnSpPr/>
      </xdr:nvCxnSpPr>
      <xdr:spPr>
        <a:xfrm>
          <a:off x="1320800" y="6756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0</xdr:rowOff>
    </xdr:from>
    <xdr:to>
      <xdr:col>7</xdr:col>
      <xdr:colOff>66675</xdr:colOff>
      <xdr:row>39</xdr:row>
      <xdr:rowOff>101600</xdr:rowOff>
    </xdr:to>
    <xdr:sp macro="" textlink="">
      <xdr:nvSpPr>
        <xdr:cNvPr id="82" name="円/楕円 81"/>
        <xdr:cNvSpPr/>
      </xdr:nvSpPr>
      <xdr:spPr>
        <a:xfrm>
          <a:off x="47752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143527</xdr:rowOff>
    </xdr:from>
    <xdr:ext cx="762000" cy="259045"/>
    <xdr:sp macro="" textlink="">
      <xdr:nvSpPr>
        <xdr:cNvPr id="83" name="人件費該当値テキスト"/>
        <xdr:cNvSpPr txBox="1"/>
      </xdr:nvSpPr>
      <xdr:spPr>
        <a:xfrm>
          <a:off x="4914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26670</xdr:rowOff>
    </xdr:from>
    <xdr:to>
      <xdr:col>5</xdr:col>
      <xdr:colOff>600075</xdr:colOff>
      <xdr:row>39</xdr:row>
      <xdr:rowOff>128270</xdr:rowOff>
    </xdr:to>
    <xdr:sp macro="" textlink="">
      <xdr:nvSpPr>
        <xdr:cNvPr id="84" name="円/楕円 83"/>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113047</xdr:rowOff>
    </xdr:from>
    <xdr:ext cx="736600" cy="259045"/>
    <xdr:sp macro="" textlink="">
      <xdr:nvSpPr>
        <xdr:cNvPr id="85" name="テキスト ボックス 84"/>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6" name="円/楕円 85"/>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87" name="テキスト ボックス 86"/>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102870</xdr:rowOff>
    </xdr:from>
    <xdr:to>
      <xdr:col>3</xdr:col>
      <xdr:colOff>193675</xdr:colOff>
      <xdr:row>40</xdr:row>
      <xdr:rowOff>33020</xdr:rowOff>
    </xdr:to>
    <xdr:sp macro="" textlink="">
      <xdr:nvSpPr>
        <xdr:cNvPr id="88" name="円/楕円 87"/>
        <xdr:cNvSpPr/>
      </xdr:nvSpPr>
      <xdr:spPr>
        <a:xfrm>
          <a:off x="215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17797</xdr:rowOff>
    </xdr:from>
    <xdr:ext cx="762000" cy="259045"/>
    <xdr:sp macro="" textlink="">
      <xdr:nvSpPr>
        <xdr:cNvPr id="89" name="テキスト ボックス 88"/>
        <xdr:cNvSpPr txBox="1"/>
      </xdr:nvSpPr>
      <xdr:spPr>
        <a:xfrm>
          <a:off x="1828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0" name="円/楕円 89"/>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1" name="テキスト ボックス 90"/>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の平均を上回る水準で推移しているが、これは常備消防をはじめとする、職員人件費から事務委託へのシフトが多くの事務で進んでいることが要因として考えられる。今後も引き続き事務事業の整理合理化等の取り組みを通じてコスト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69850</xdr:rowOff>
    </xdr:from>
    <xdr:to>
      <xdr:col>24</xdr:col>
      <xdr:colOff>31750</xdr:colOff>
      <xdr:row>17</xdr:row>
      <xdr:rowOff>6985</xdr:rowOff>
    </xdr:to>
    <xdr:cxnSp macro="">
      <xdr:nvCxnSpPr>
        <xdr:cNvPr id="120" name="直線コネクタ 119"/>
        <xdr:cNvCxnSpPr/>
      </xdr:nvCxnSpPr>
      <xdr:spPr>
        <a:xfrm flipV="1">
          <a:off x="15671800" y="281305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132715</xdr:rowOff>
    </xdr:from>
    <xdr:to>
      <xdr:col>22</xdr:col>
      <xdr:colOff>565150</xdr:colOff>
      <xdr:row>17</xdr:row>
      <xdr:rowOff>6985</xdr:rowOff>
    </xdr:to>
    <xdr:cxnSp macro="">
      <xdr:nvCxnSpPr>
        <xdr:cNvPr id="123" name="直線コネクタ 122"/>
        <xdr:cNvCxnSpPr/>
      </xdr:nvCxnSpPr>
      <xdr:spPr>
        <a:xfrm>
          <a:off x="14782800" y="28759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98425</xdr:rowOff>
    </xdr:from>
    <xdr:to>
      <xdr:col>21</xdr:col>
      <xdr:colOff>361950</xdr:colOff>
      <xdr:row>16</xdr:row>
      <xdr:rowOff>132715</xdr:rowOff>
    </xdr:to>
    <xdr:cxnSp macro="">
      <xdr:nvCxnSpPr>
        <xdr:cNvPr id="126" name="直線コネクタ 125"/>
        <xdr:cNvCxnSpPr/>
      </xdr:nvCxnSpPr>
      <xdr:spPr>
        <a:xfrm>
          <a:off x="13893800" y="28416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52705</xdr:rowOff>
    </xdr:from>
    <xdr:to>
      <xdr:col>20</xdr:col>
      <xdr:colOff>158750</xdr:colOff>
      <xdr:row>16</xdr:row>
      <xdr:rowOff>98425</xdr:rowOff>
    </xdr:to>
    <xdr:cxnSp macro="">
      <xdr:nvCxnSpPr>
        <xdr:cNvPr id="129" name="直線コネクタ 128"/>
        <xdr:cNvCxnSpPr/>
      </xdr:nvCxnSpPr>
      <xdr:spPr>
        <a:xfrm>
          <a:off x="13004800" y="27959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39" name="円/楕円 138"/>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162577</xdr:rowOff>
    </xdr:from>
    <xdr:ext cx="762000" cy="259045"/>
    <xdr:sp macro="" textlink="">
      <xdr:nvSpPr>
        <xdr:cNvPr id="140" name="物件費該当値テキスト"/>
        <xdr:cNvSpPr txBox="1"/>
      </xdr:nvSpPr>
      <xdr:spPr>
        <a:xfrm>
          <a:off x="165989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127635</xdr:rowOff>
    </xdr:from>
    <xdr:to>
      <xdr:col>22</xdr:col>
      <xdr:colOff>615950</xdr:colOff>
      <xdr:row>17</xdr:row>
      <xdr:rowOff>57785</xdr:rowOff>
    </xdr:to>
    <xdr:sp macro="" textlink="">
      <xdr:nvSpPr>
        <xdr:cNvPr id="141" name="円/楕円 140"/>
        <xdr:cNvSpPr/>
      </xdr:nvSpPr>
      <xdr:spPr>
        <a:xfrm>
          <a:off x="15621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42562</xdr:rowOff>
    </xdr:from>
    <xdr:ext cx="736600" cy="259045"/>
    <xdr:sp macro="" textlink="">
      <xdr:nvSpPr>
        <xdr:cNvPr id="142" name="テキスト ボックス 141"/>
        <xdr:cNvSpPr txBox="1"/>
      </xdr:nvSpPr>
      <xdr:spPr>
        <a:xfrm>
          <a:off x="15290800" y="29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81915</xdr:rowOff>
    </xdr:from>
    <xdr:to>
      <xdr:col>21</xdr:col>
      <xdr:colOff>412750</xdr:colOff>
      <xdr:row>17</xdr:row>
      <xdr:rowOff>12065</xdr:rowOff>
    </xdr:to>
    <xdr:sp macro="" textlink="">
      <xdr:nvSpPr>
        <xdr:cNvPr id="143" name="円/楕円 142"/>
        <xdr:cNvSpPr/>
      </xdr:nvSpPr>
      <xdr:spPr>
        <a:xfrm>
          <a:off x="14732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168292</xdr:rowOff>
    </xdr:from>
    <xdr:ext cx="762000" cy="259045"/>
    <xdr:sp macro="" textlink="">
      <xdr:nvSpPr>
        <xdr:cNvPr id="144" name="テキスト ボックス 143"/>
        <xdr:cNvSpPr txBox="1"/>
      </xdr:nvSpPr>
      <xdr:spPr>
        <a:xfrm>
          <a:off x="14401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47625</xdr:rowOff>
    </xdr:from>
    <xdr:to>
      <xdr:col>20</xdr:col>
      <xdr:colOff>209550</xdr:colOff>
      <xdr:row>16</xdr:row>
      <xdr:rowOff>149225</xdr:rowOff>
    </xdr:to>
    <xdr:sp macro="" textlink="">
      <xdr:nvSpPr>
        <xdr:cNvPr id="145" name="円/楕円 144"/>
        <xdr:cNvSpPr/>
      </xdr:nvSpPr>
      <xdr:spPr>
        <a:xfrm>
          <a:off x="13843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134002</xdr:rowOff>
    </xdr:from>
    <xdr:ext cx="762000" cy="259045"/>
    <xdr:sp macro="" textlink="">
      <xdr:nvSpPr>
        <xdr:cNvPr id="146" name="テキスト ボックス 145"/>
        <xdr:cNvSpPr txBox="1"/>
      </xdr:nvSpPr>
      <xdr:spPr>
        <a:xfrm>
          <a:off x="13512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1905</xdr:rowOff>
    </xdr:from>
    <xdr:to>
      <xdr:col>19</xdr:col>
      <xdr:colOff>6350</xdr:colOff>
      <xdr:row>16</xdr:row>
      <xdr:rowOff>103505</xdr:rowOff>
    </xdr:to>
    <xdr:sp macro="" textlink="">
      <xdr:nvSpPr>
        <xdr:cNvPr id="147" name="円/楕円 146"/>
        <xdr:cNvSpPr/>
      </xdr:nvSpPr>
      <xdr:spPr>
        <a:xfrm>
          <a:off x="12954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88282</xdr:rowOff>
    </xdr:from>
    <xdr:ext cx="762000" cy="259045"/>
    <xdr:sp macro="" textlink="">
      <xdr:nvSpPr>
        <xdr:cNvPr id="148" name="テキスト ボックス 147"/>
        <xdr:cNvSpPr txBox="1"/>
      </xdr:nvSpPr>
      <xdr:spPr>
        <a:xfrm>
          <a:off x="12623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の平均を下回る水準で推移しているが、住民の社会保障に関わる支出だけに抑制することは難しく、むしろ増加していくことも考えられるため、必要な財源は確保しつつ、より一層、審査の強化といった給付の適正化を図る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88900</xdr:rowOff>
    </xdr:to>
    <xdr:cxnSp macro="">
      <xdr:nvCxnSpPr>
        <xdr:cNvPr id="181" name="直線コネクタ 180"/>
        <xdr:cNvCxnSpPr/>
      </xdr:nvCxnSpPr>
      <xdr:spPr>
        <a:xfrm flipV="1">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88900</xdr:rowOff>
    </xdr:to>
    <xdr:cxnSp macro="">
      <xdr:nvCxnSpPr>
        <xdr:cNvPr id="184" name="直線コネクタ 183"/>
        <xdr:cNvCxnSpPr/>
      </xdr:nvCxnSpPr>
      <xdr:spPr>
        <a:xfrm>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69850</xdr:rowOff>
    </xdr:to>
    <xdr:cxnSp macro="">
      <xdr:nvCxnSpPr>
        <xdr:cNvPr id="187" name="直線コネクタ 186"/>
        <xdr:cNvCxnSpPr/>
      </xdr:nvCxnSpPr>
      <xdr:spPr>
        <a:xfrm>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31750</xdr:rowOff>
    </xdr:to>
    <xdr:cxnSp macro="">
      <xdr:nvCxnSpPr>
        <xdr:cNvPr id="190" name="直線コネクタ 189"/>
        <xdr:cNvCxnSpPr/>
      </xdr:nvCxnSpPr>
      <xdr:spPr>
        <a:xfrm>
          <a:off x="1320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0" name="円/楕円 199"/>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01"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2" name="円/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3" name="テキスト ボックス 202"/>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4" name="円/楕円 203"/>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05" name="テキスト ボックス 204"/>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06" name="円/楕円 205"/>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07" name="テキスト ボックス 206"/>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8" name="円/楕円 207"/>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09" name="テキスト ボックス 208"/>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の平均とほとんど同じ水準で推移しているが、大阪府下で最も高い高齢化率であることから、今後は後期高齢者医療特別会計や介護保険特別会計への繰出金が増加していくことも考えられるため、より一層、介護予防の推進や審査の強化といった給付の適正化に取り組む必要があ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145288</xdr:rowOff>
    </xdr:from>
    <xdr:to>
      <xdr:col>24</xdr:col>
      <xdr:colOff>31750</xdr:colOff>
      <xdr:row>56</xdr:row>
      <xdr:rowOff>149860</xdr:rowOff>
    </xdr:to>
    <xdr:cxnSp macro="">
      <xdr:nvCxnSpPr>
        <xdr:cNvPr id="239" name="直線コネクタ 238"/>
        <xdr:cNvCxnSpPr/>
      </xdr:nvCxnSpPr>
      <xdr:spPr>
        <a:xfrm>
          <a:off x="15671800" y="9746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56</xdr:row>
      <xdr:rowOff>145288</xdr:rowOff>
    </xdr:to>
    <xdr:cxnSp macro="">
      <xdr:nvCxnSpPr>
        <xdr:cNvPr id="242" name="直線コネクタ 241"/>
        <xdr:cNvCxnSpPr/>
      </xdr:nvCxnSpPr>
      <xdr:spPr>
        <a:xfrm>
          <a:off x="14782800" y="9737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56</xdr:row>
      <xdr:rowOff>136144</xdr:rowOff>
    </xdr:to>
    <xdr:cxnSp macro="">
      <xdr:nvCxnSpPr>
        <xdr:cNvPr id="245" name="直線コネクタ 244"/>
        <xdr:cNvCxnSpPr/>
      </xdr:nvCxnSpPr>
      <xdr:spPr>
        <a:xfrm>
          <a:off x="13893800" y="9714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113284</xdr:rowOff>
    </xdr:to>
    <xdr:cxnSp macro="">
      <xdr:nvCxnSpPr>
        <xdr:cNvPr id="248" name="直線コネクタ 247"/>
        <xdr:cNvCxnSpPr/>
      </xdr:nvCxnSpPr>
      <xdr:spPr>
        <a:xfrm>
          <a:off x="13004800" y="9700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8" name="円/楕円 25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59"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0" name="円/楕円 259"/>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9415</xdr:rowOff>
    </xdr:from>
    <xdr:ext cx="736600" cy="259045"/>
    <xdr:sp macro="" textlink="">
      <xdr:nvSpPr>
        <xdr:cNvPr id="261" name="テキスト ボックス 260"/>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2" name="円/楕円 261"/>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3" name="テキスト ボックス 262"/>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64" name="円/楕円 263"/>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65" name="テキスト ボックス 264"/>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66" name="円/楕円 265"/>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160545</xdr:rowOff>
    </xdr:from>
    <xdr:ext cx="762000" cy="259045"/>
    <xdr:sp macro="" textlink="">
      <xdr:nvSpPr>
        <xdr:cNvPr id="267" name="テキスト ボックス 266"/>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補助費等に係る経常収支比率は類似団体の平均を下回る水準で推移しており、引き続き、補助内容の精査に努める。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35</xdr:row>
      <xdr:rowOff>60706</xdr:rowOff>
    </xdr:to>
    <xdr:cxnSp macro="">
      <xdr:nvCxnSpPr>
        <xdr:cNvPr id="297" name="直線コネクタ 296"/>
        <xdr:cNvCxnSpPr/>
      </xdr:nvCxnSpPr>
      <xdr:spPr>
        <a:xfrm flipV="1">
          <a:off x="15671800" y="60385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60706</xdr:rowOff>
    </xdr:from>
    <xdr:to>
      <xdr:col>22</xdr:col>
      <xdr:colOff>565150</xdr:colOff>
      <xdr:row>35</xdr:row>
      <xdr:rowOff>106426</xdr:rowOff>
    </xdr:to>
    <xdr:cxnSp macro="">
      <xdr:nvCxnSpPr>
        <xdr:cNvPr id="300" name="直線コネクタ 299"/>
        <xdr:cNvCxnSpPr/>
      </xdr:nvCxnSpPr>
      <xdr:spPr>
        <a:xfrm flipV="1">
          <a:off x="14782800" y="6061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106426</xdr:rowOff>
    </xdr:to>
    <xdr:cxnSp macro="">
      <xdr:nvCxnSpPr>
        <xdr:cNvPr id="303" name="直線コネクタ 302"/>
        <xdr:cNvCxnSpPr/>
      </xdr:nvCxnSpPr>
      <xdr:spPr>
        <a:xfrm>
          <a:off x="13893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42418</xdr:rowOff>
    </xdr:from>
    <xdr:to>
      <xdr:col>20</xdr:col>
      <xdr:colOff>158750</xdr:colOff>
      <xdr:row>35</xdr:row>
      <xdr:rowOff>65278</xdr:rowOff>
    </xdr:to>
    <xdr:cxnSp macro="">
      <xdr:nvCxnSpPr>
        <xdr:cNvPr id="306" name="直線コネクタ 305"/>
        <xdr:cNvCxnSpPr/>
      </xdr:nvCxnSpPr>
      <xdr:spPr>
        <a:xfrm>
          <a:off x="13004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16" name="円/楕円 315"/>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67073</xdr:rowOff>
    </xdr:from>
    <xdr:ext cx="762000" cy="259045"/>
    <xdr:sp macro="" textlink="">
      <xdr:nvSpPr>
        <xdr:cNvPr id="317" name="補助費等該当値テキスト"/>
        <xdr:cNvSpPr txBox="1"/>
      </xdr:nvSpPr>
      <xdr:spPr>
        <a:xfrm>
          <a:off x="16598900" y="589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9906</xdr:rowOff>
    </xdr:from>
    <xdr:to>
      <xdr:col>22</xdr:col>
      <xdr:colOff>615950</xdr:colOff>
      <xdr:row>35</xdr:row>
      <xdr:rowOff>111506</xdr:rowOff>
    </xdr:to>
    <xdr:sp macro="" textlink="">
      <xdr:nvSpPr>
        <xdr:cNvPr id="318" name="円/楕円 317"/>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121683</xdr:rowOff>
    </xdr:from>
    <xdr:ext cx="736600" cy="259045"/>
    <xdr:sp macro="" textlink="">
      <xdr:nvSpPr>
        <xdr:cNvPr id="319" name="テキスト ボックス 318"/>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20" name="円/楕円 319"/>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21" name="テキスト ボックス 320"/>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xdr:rowOff>
    </xdr:from>
    <xdr:to>
      <xdr:col>20</xdr:col>
      <xdr:colOff>209550</xdr:colOff>
      <xdr:row>35</xdr:row>
      <xdr:rowOff>116078</xdr:rowOff>
    </xdr:to>
    <xdr:sp macro="" textlink="">
      <xdr:nvSpPr>
        <xdr:cNvPr id="322" name="円/楕円 321"/>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126255</xdr:rowOff>
    </xdr:from>
    <xdr:ext cx="762000" cy="259045"/>
    <xdr:sp macro="" textlink="">
      <xdr:nvSpPr>
        <xdr:cNvPr id="323" name="テキスト ボックス 322"/>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163068</xdr:rowOff>
    </xdr:from>
    <xdr:to>
      <xdr:col>19</xdr:col>
      <xdr:colOff>6350</xdr:colOff>
      <xdr:row>35</xdr:row>
      <xdr:rowOff>93218</xdr:rowOff>
    </xdr:to>
    <xdr:sp macro="" textlink="">
      <xdr:nvSpPr>
        <xdr:cNvPr id="324" name="円/楕円 323"/>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103395</xdr:rowOff>
    </xdr:from>
    <xdr:ext cx="762000" cy="259045"/>
    <xdr:sp macro="" textlink="">
      <xdr:nvSpPr>
        <xdr:cNvPr id="325" name="テキスト ボックス 324"/>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投資的な事業を抑制することで地方債の新規発行を控えてきた結果、公債費に係る経常収支比率は改善し、類似団体の平均を下回っている。</a:t>
          </a:r>
          <a:endParaRPr kumimoji="1" lang="en-US" altLang="ja-JP" sz="1300">
            <a:latin typeface="ＭＳ Ｐゴシック"/>
          </a:endParaRPr>
        </a:p>
        <a:p>
          <a:r>
            <a:rPr kumimoji="1" lang="ja-JP" altLang="en-US" sz="1300">
              <a:latin typeface="ＭＳ Ｐゴシック"/>
            </a:rPr>
            <a:t>　引き続き、起債と償還のバランスを考慮し健全な財政運営に努める。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76</xdr:row>
      <xdr:rowOff>100330</xdr:rowOff>
    </xdr:to>
    <xdr:cxnSp macro="">
      <xdr:nvCxnSpPr>
        <xdr:cNvPr id="357" name="直線コネクタ 356"/>
        <xdr:cNvCxnSpPr/>
      </xdr:nvCxnSpPr>
      <xdr:spPr>
        <a:xfrm>
          <a:off x="3987800" y="131191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77</xdr:row>
      <xdr:rowOff>50800</xdr:rowOff>
    </xdr:to>
    <xdr:cxnSp macro="">
      <xdr:nvCxnSpPr>
        <xdr:cNvPr id="360" name="直線コネクタ 359"/>
        <xdr:cNvCxnSpPr/>
      </xdr:nvCxnSpPr>
      <xdr:spPr>
        <a:xfrm flipV="1">
          <a:off x="3098800" y="13119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50800</xdr:rowOff>
    </xdr:from>
    <xdr:to>
      <xdr:col>4</xdr:col>
      <xdr:colOff>346075</xdr:colOff>
      <xdr:row>77</xdr:row>
      <xdr:rowOff>81280</xdr:rowOff>
    </xdr:to>
    <xdr:cxnSp macro="">
      <xdr:nvCxnSpPr>
        <xdr:cNvPr id="363" name="直線コネクタ 362"/>
        <xdr:cNvCxnSpPr/>
      </xdr:nvCxnSpPr>
      <xdr:spPr>
        <a:xfrm flipV="1">
          <a:off x="2209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81280</xdr:rowOff>
    </xdr:from>
    <xdr:to>
      <xdr:col>3</xdr:col>
      <xdr:colOff>142875</xdr:colOff>
      <xdr:row>77</xdr:row>
      <xdr:rowOff>96520</xdr:rowOff>
    </xdr:to>
    <xdr:cxnSp macro="">
      <xdr:nvCxnSpPr>
        <xdr:cNvPr id="366" name="直線コネクタ 365"/>
        <xdr:cNvCxnSpPr/>
      </xdr:nvCxnSpPr>
      <xdr:spPr>
        <a:xfrm flipV="1">
          <a:off x="1320800" y="13282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76" name="円/楕円 375"/>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66057</xdr:rowOff>
    </xdr:from>
    <xdr:ext cx="762000" cy="259045"/>
    <xdr:sp macro="" textlink="">
      <xdr:nvSpPr>
        <xdr:cNvPr id="377" name="公債費該当値テキスト"/>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78" name="円/楕円 377"/>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149877</xdr:rowOff>
    </xdr:from>
    <xdr:ext cx="736600" cy="259045"/>
    <xdr:sp macro="" textlink="">
      <xdr:nvSpPr>
        <xdr:cNvPr id="379" name="テキスト ボックス 378"/>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0</xdr:rowOff>
    </xdr:from>
    <xdr:to>
      <xdr:col>4</xdr:col>
      <xdr:colOff>396875</xdr:colOff>
      <xdr:row>77</xdr:row>
      <xdr:rowOff>101600</xdr:rowOff>
    </xdr:to>
    <xdr:sp macro="" textlink="">
      <xdr:nvSpPr>
        <xdr:cNvPr id="380" name="円/楕円 379"/>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86377</xdr:rowOff>
    </xdr:from>
    <xdr:ext cx="762000" cy="259045"/>
    <xdr:sp macro="" textlink="">
      <xdr:nvSpPr>
        <xdr:cNvPr id="381" name="テキスト ボックス 380"/>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30480</xdr:rowOff>
    </xdr:from>
    <xdr:to>
      <xdr:col>3</xdr:col>
      <xdr:colOff>193675</xdr:colOff>
      <xdr:row>77</xdr:row>
      <xdr:rowOff>132080</xdr:rowOff>
    </xdr:to>
    <xdr:sp macro="" textlink="">
      <xdr:nvSpPr>
        <xdr:cNvPr id="382" name="円/楕円 381"/>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116857</xdr:rowOff>
    </xdr:from>
    <xdr:ext cx="762000" cy="259045"/>
    <xdr:sp macro="" textlink="">
      <xdr:nvSpPr>
        <xdr:cNvPr id="383" name="テキスト ボックス 382"/>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45720</xdr:rowOff>
    </xdr:from>
    <xdr:to>
      <xdr:col>1</xdr:col>
      <xdr:colOff>676275</xdr:colOff>
      <xdr:row>77</xdr:row>
      <xdr:rowOff>147320</xdr:rowOff>
    </xdr:to>
    <xdr:sp macro="" textlink="">
      <xdr:nvSpPr>
        <xdr:cNvPr id="384" name="円/楕円 383"/>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132097</xdr:rowOff>
    </xdr:from>
    <xdr:ext cx="762000" cy="259045"/>
    <xdr:sp macro="" textlink="">
      <xdr:nvSpPr>
        <xdr:cNvPr id="385" name="テキスト ボックス 384"/>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た経常収支比率は、この５年ではじめて類似団体の平均を下回ったが、要因としては平成２６年度に過疎地域の指定を受けたことで過疎対策事業債の発行が可能となり、その多くを経常経費に充当したことによる一般財源の減少があげられる。</a:t>
          </a:r>
          <a:endParaRPr kumimoji="1" lang="en-US" altLang="ja-JP" sz="1300">
            <a:latin typeface="ＭＳ Ｐゴシック"/>
          </a:endParaRPr>
        </a:p>
        <a:p>
          <a:r>
            <a:rPr kumimoji="1" lang="ja-JP" altLang="en-US" sz="1300">
              <a:latin typeface="ＭＳ Ｐゴシック"/>
            </a:rPr>
            <a:t>　それでもやはり類似団体の平均と比べて高い水準にある物件費は、事務委託の増加に伴い今後増加する見込みであるが、費用対効果の検討を行うなど、適正な財政運営に努める。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16511</xdr:rowOff>
    </xdr:from>
    <xdr:to>
      <xdr:col>24</xdr:col>
      <xdr:colOff>31750</xdr:colOff>
      <xdr:row>77</xdr:row>
      <xdr:rowOff>134620</xdr:rowOff>
    </xdr:to>
    <xdr:cxnSp macro="">
      <xdr:nvCxnSpPr>
        <xdr:cNvPr id="418" name="直線コネクタ 417"/>
        <xdr:cNvCxnSpPr/>
      </xdr:nvCxnSpPr>
      <xdr:spPr>
        <a:xfrm flipV="1">
          <a:off x="15671800" y="1321816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78</xdr:row>
      <xdr:rowOff>20320</xdr:rowOff>
    </xdr:to>
    <xdr:cxnSp macro="">
      <xdr:nvCxnSpPr>
        <xdr:cNvPr id="421" name="直線コネクタ 420"/>
        <xdr:cNvCxnSpPr/>
      </xdr:nvCxnSpPr>
      <xdr:spPr>
        <a:xfrm flipV="1">
          <a:off x="14782800" y="13336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78</xdr:row>
      <xdr:rowOff>20320</xdr:rowOff>
    </xdr:to>
    <xdr:cxnSp macro="">
      <xdr:nvCxnSpPr>
        <xdr:cNvPr id="424" name="直線コネクタ 423"/>
        <xdr:cNvCxnSpPr/>
      </xdr:nvCxnSpPr>
      <xdr:spPr>
        <a:xfrm>
          <a:off x="13893800" y="13324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138430</xdr:rowOff>
    </xdr:from>
    <xdr:to>
      <xdr:col>20</xdr:col>
      <xdr:colOff>158750</xdr:colOff>
      <xdr:row>77</xdr:row>
      <xdr:rowOff>123189</xdr:rowOff>
    </xdr:to>
    <xdr:cxnSp macro="">
      <xdr:nvCxnSpPr>
        <xdr:cNvPr id="427" name="直線コネクタ 426"/>
        <xdr:cNvCxnSpPr/>
      </xdr:nvCxnSpPr>
      <xdr:spPr>
        <a:xfrm>
          <a:off x="13004800" y="1316863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37" name="円/楕円 436"/>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153688</xdr:rowOff>
    </xdr:from>
    <xdr:ext cx="762000" cy="259045"/>
    <xdr:sp macro="" textlink="">
      <xdr:nvSpPr>
        <xdr:cNvPr id="438" name="公債費以外該当値テキスト"/>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39" name="円/楕円 438"/>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40" name="テキスト ボックス 439"/>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140970</xdr:rowOff>
    </xdr:from>
    <xdr:to>
      <xdr:col>21</xdr:col>
      <xdr:colOff>412750</xdr:colOff>
      <xdr:row>78</xdr:row>
      <xdr:rowOff>71120</xdr:rowOff>
    </xdr:to>
    <xdr:sp macro="" textlink="">
      <xdr:nvSpPr>
        <xdr:cNvPr id="441" name="円/楕円 440"/>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55897</xdr:rowOff>
    </xdr:from>
    <xdr:ext cx="762000" cy="259045"/>
    <xdr:sp macro="" textlink="">
      <xdr:nvSpPr>
        <xdr:cNvPr id="442" name="テキスト ボックス 441"/>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43" name="円/楕円 442"/>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4" name="テキスト ボックス 443"/>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87630</xdr:rowOff>
    </xdr:from>
    <xdr:to>
      <xdr:col>19</xdr:col>
      <xdr:colOff>6350</xdr:colOff>
      <xdr:row>77</xdr:row>
      <xdr:rowOff>17780</xdr:rowOff>
    </xdr:to>
    <xdr:sp macro="" textlink="">
      <xdr:nvSpPr>
        <xdr:cNvPr id="445" name="円/楕円 444"/>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2557</xdr:rowOff>
    </xdr:from>
    <xdr:ext cx="762000" cy="259045"/>
    <xdr:sp macro="" textlink="">
      <xdr:nvSpPr>
        <xdr:cNvPr id="446" name="テキスト ボックス 445"/>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大阪府千早赤阪村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24654</xdr:rowOff>
    </xdr:from>
    <xdr:to>
      <xdr:col>4</xdr:col>
      <xdr:colOff>1117600</xdr:colOff>
      <xdr:row>18</xdr:row>
      <xdr:rowOff>67078</xdr:rowOff>
    </xdr:to>
    <xdr:cxnSp macro="">
      <xdr:nvCxnSpPr>
        <xdr:cNvPr id="54" name="直線コネクタ 53"/>
        <xdr:cNvCxnSpPr/>
      </xdr:nvCxnSpPr>
      <xdr:spPr bwMode="auto">
        <a:xfrm flipV="1">
          <a:off x="5003800" y="3158379"/>
          <a:ext cx="647700" cy="42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65173</xdr:rowOff>
    </xdr:from>
    <xdr:to>
      <xdr:col>4</xdr:col>
      <xdr:colOff>469900</xdr:colOff>
      <xdr:row>18</xdr:row>
      <xdr:rowOff>67078</xdr:rowOff>
    </xdr:to>
    <xdr:cxnSp macro="">
      <xdr:nvCxnSpPr>
        <xdr:cNvPr id="57" name="直線コネクタ 56"/>
        <xdr:cNvCxnSpPr/>
      </xdr:nvCxnSpPr>
      <xdr:spPr bwMode="auto">
        <a:xfrm>
          <a:off x="4305300" y="3198898"/>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12938</xdr:rowOff>
    </xdr:from>
    <xdr:to>
      <xdr:col>3</xdr:col>
      <xdr:colOff>904875</xdr:colOff>
      <xdr:row>18</xdr:row>
      <xdr:rowOff>65173</xdr:rowOff>
    </xdr:to>
    <xdr:cxnSp macro="">
      <xdr:nvCxnSpPr>
        <xdr:cNvPr id="60" name="直線コネクタ 59"/>
        <xdr:cNvCxnSpPr/>
      </xdr:nvCxnSpPr>
      <xdr:spPr bwMode="auto">
        <a:xfrm>
          <a:off x="3606800" y="3146663"/>
          <a:ext cx="698500" cy="52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12938</xdr:rowOff>
    </xdr:from>
    <xdr:to>
      <xdr:col>3</xdr:col>
      <xdr:colOff>206375</xdr:colOff>
      <xdr:row>18</xdr:row>
      <xdr:rowOff>50781</xdr:rowOff>
    </xdr:to>
    <xdr:cxnSp macro="">
      <xdr:nvCxnSpPr>
        <xdr:cNvPr id="63" name="直線コネクタ 62"/>
        <xdr:cNvCxnSpPr/>
      </xdr:nvCxnSpPr>
      <xdr:spPr bwMode="auto">
        <a:xfrm flipV="1">
          <a:off x="2908300" y="3146663"/>
          <a:ext cx="698500" cy="3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145304</xdr:rowOff>
    </xdr:from>
    <xdr:to>
      <xdr:col>5</xdr:col>
      <xdr:colOff>34925</xdr:colOff>
      <xdr:row>18</xdr:row>
      <xdr:rowOff>75454</xdr:rowOff>
    </xdr:to>
    <xdr:sp macro="" textlink="">
      <xdr:nvSpPr>
        <xdr:cNvPr id="73" name="円/楕円 72"/>
        <xdr:cNvSpPr/>
      </xdr:nvSpPr>
      <xdr:spPr bwMode="auto">
        <a:xfrm>
          <a:off x="5600700" y="310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117381</xdr:rowOff>
    </xdr:from>
    <xdr:ext cx="762000" cy="259045"/>
    <xdr:sp macro="" textlink="">
      <xdr:nvSpPr>
        <xdr:cNvPr id="74" name="人口1人当たり決算額の推移該当値テキスト130"/>
        <xdr:cNvSpPr txBox="1"/>
      </xdr:nvSpPr>
      <xdr:spPr>
        <a:xfrm>
          <a:off x="5740400" y="307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111,745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16278</xdr:rowOff>
    </xdr:from>
    <xdr:to>
      <xdr:col>4</xdr:col>
      <xdr:colOff>520700</xdr:colOff>
      <xdr:row>18</xdr:row>
      <xdr:rowOff>117878</xdr:rowOff>
    </xdr:to>
    <xdr:sp macro="" textlink="">
      <xdr:nvSpPr>
        <xdr:cNvPr id="75" name="円/楕円 74"/>
        <xdr:cNvSpPr/>
      </xdr:nvSpPr>
      <xdr:spPr bwMode="auto">
        <a:xfrm>
          <a:off x="4953000" y="3150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102655</xdr:rowOff>
    </xdr:from>
    <xdr:ext cx="736600" cy="259045"/>
    <xdr:sp macro="" textlink="">
      <xdr:nvSpPr>
        <xdr:cNvPr id="76" name="テキスト ボックス 75"/>
        <xdr:cNvSpPr txBox="1"/>
      </xdr:nvSpPr>
      <xdr:spPr>
        <a:xfrm>
          <a:off x="4622800" y="323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107,291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14373</xdr:rowOff>
    </xdr:from>
    <xdr:to>
      <xdr:col>3</xdr:col>
      <xdr:colOff>955675</xdr:colOff>
      <xdr:row>18</xdr:row>
      <xdr:rowOff>115973</xdr:rowOff>
    </xdr:to>
    <xdr:sp macro="" textlink="">
      <xdr:nvSpPr>
        <xdr:cNvPr id="77" name="円/楕円 76"/>
        <xdr:cNvSpPr/>
      </xdr:nvSpPr>
      <xdr:spPr bwMode="auto">
        <a:xfrm>
          <a:off x="4254500" y="314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100750</xdr:rowOff>
    </xdr:from>
    <xdr:ext cx="762000" cy="259045"/>
    <xdr:sp macro="" textlink="">
      <xdr:nvSpPr>
        <xdr:cNvPr id="78" name="テキスト ボックス 77"/>
        <xdr:cNvSpPr txBox="1"/>
      </xdr:nvSpPr>
      <xdr:spPr>
        <a:xfrm>
          <a:off x="3924300" y="323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133588</xdr:rowOff>
    </xdr:from>
    <xdr:to>
      <xdr:col>3</xdr:col>
      <xdr:colOff>257175</xdr:colOff>
      <xdr:row>18</xdr:row>
      <xdr:rowOff>63738</xdr:rowOff>
    </xdr:to>
    <xdr:sp macro="" textlink="">
      <xdr:nvSpPr>
        <xdr:cNvPr id="79" name="円/楕円 78"/>
        <xdr:cNvSpPr/>
      </xdr:nvSpPr>
      <xdr:spPr bwMode="auto">
        <a:xfrm>
          <a:off x="3556000" y="3095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48515</xdr:rowOff>
    </xdr:from>
    <xdr:ext cx="762000" cy="259045"/>
    <xdr:sp macro="" textlink="">
      <xdr:nvSpPr>
        <xdr:cNvPr id="80" name="テキスト ボックス 79"/>
        <xdr:cNvSpPr txBox="1"/>
      </xdr:nvSpPr>
      <xdr:spPr>
        <a:xfrm>
          <a:off x="3225800" y="318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112,975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171431</xdr:rowOff>
    </xdr:from>
    <xdr:to>
      <xdr:col>2</xdr:col>
      <xdr:colOff>692150</xdr:colOff>
      <xdr:row>18</xdr:row>
      <xdr:rowOff>101581</xdr:rowOff>
    </xdr:to>
    <xdr:sp macro="" textlink="">
      <xdr:nvSpPr>
        <xdr:cNvPr id="81" name="円/楕円 80"/>
        <xdr:cNvSpPr/>
      </xdr:nvSpPr>
      <xdr:spPr bwMode="auto">
        <a:xfrm>
          <a:off x="2857500" y="3133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86358</xdr:rowOff>
    </xdr:from>
    <xdr:ext cx="762000" cy="259045"/>
    <xdr:sp macro="" textlink="">
      <xdr:nvSpPr>
        <xdr:cNvPr id="82" name="テキスト ボックス 81"/>
        <xdr:cNvSpPr txBox="1"/>
      </xdr:nvSpPr>
      <xdr:spPr>
        <a:xfrm>
          <a:off x="2527300" y="322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292735</xdr:rowOff>
    </xdr:from>
    <xdr:to>
      <xdr:col>4</xdr:col>
      <xdr:colOff>1117600</xdr:colOff>
      <xdr:row>35</xdr:row>
      <xdr:rowOff>337579</xdr:rowOff>
    </xdr:to>
    <xdr:cxnSp macro="">
      <xdr:nvCxnSpPr>
        <xdr:cNvPr id="116" name="直線コネクタ 115"/>
        <xdr:cNvCxnSpPr/>
      </xdr:nvCxnSpPr>
      <xdr:spPr bwMode="auto">
        <a:xfrm>
          <a:off x="5003800" y="6903085"/>
          <a:ext cx="647700" cy="44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64173</xdr:rowOff>
    </xdr:from>
    <xdr:to>
      <xdr:col>4</xdr:col>
      <xdr:colOff>469900</xdr:colOff>
      <xdr:row>35</xdr:row>
      <xdr:rowOff>292735</xdr:rowOff>
    </xdr:to>
    <xdr:cxnSp macro="">
      <xdr:nvCxnSpPr>
        <xdr:cNvPr id="119" name="直線コネクタ 118"/>
        <xdr:cNvCxnSpPr/>
      </xdr:nvCxnSpPr>
      <xdr:spPr bwMode="auto">
        <a:xfrm>
          <a:off x="4305300" y="6674523"/>
          <a:ext cx="698500" cy="228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327120</xdr:rowOff>
    </xdr:from>
    <xdr:to>
      <xdr:col>3</xdr:col>
      <xdr:colOff>904875</xdr:colOff>
      <xdr:row>35</xdr:row>
      <xdr:rowOff>64173</xdr:rowOff>
    </xdr:to>
    <xdr:cxnSp macro="">
      <xdr:nvCxnSpPr>
        <xdr:cNvPr id="122" name="直線コネクタ 121"/>
        <xdr:cNvCxnSpPr/>
      </xdr:nvCxnSpPr>
      <xdr:spPr bwMode="auto">
        <a:xfrm>
          <a:off x="3606800" y="6594570"/>
          <a:ext cx="698500" cy="79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273647</xdr:rowOff>
    </xdr:from>
    <xdr:to>
      <xdr:col>3</xdr:col>
      <xdr:colOff>206375</xdr:colOff>
      <xdr:row>34</xdr:row>
      <xdr:rowOff>327120</xdr:rowOff>
    </xdr:to>
    <xdr:cxnSp macro="">
      <xdr:nvCxnSpPr>
        <xdr:cNvPr id="125" name="直線コネクタ 124"/>
        <xdr:cNvCxnSpPr/>
      </xdr:nvCxnSpPr>
      <xdr:spPr bwMode="auto">
        <a:xfrm>
          <a:off x="2908300" y="6541097"/>
          <a:ext cx="698500" cy="53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286779</xdr:rowOff>
    </xdr:from>
    <xdr:to>
      <xdr:col>5</xdr:col>
      <xdr:colOff>34925</xdr:colOff>
      <xdr:row>36</xdr:row>
      <xdr:rowOff>45479</xdr:rowOff>
    </xdr:to>
    <xdr:sp macro="" textlink="">
      <xdr:nvSpPr>
        <xdr:cNvPr id="135" name="円/楕円 134"/>
        <xdr:cNvSpPr/>
      </xdr:nvSpPr>
      <xdr:spPr bwMode="auto">
        <a:xfrm>
          <a:off x="5600700" y="689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131856</xdr:rowOff>
    </xdr:from>
    <xdr:ext cx="762000" cy="259045"/>
    <xdr:sp macro="" textlink="">
      <xdr:nvSpPr>
        <xdr:cNvPr id="136" name="人口1人当たり決算額の推移該当値テキスト445"/>
        <xdr:cNvSpPr txBox="1"/>
      </xdr:nvSpPr>
      <xdr:spPr>
        <a:xfrm>
          <a:off x="5740400" y="674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241935</xdr:rowOff>
    </xdr:from>
    <xdr:to>
      <xdr:col>4</xdr:col>
      <xdr:colOff>520700</xdr:colOff>
      <xdr:row>36</xdr:row>
      <xdr:rowOff>635</xdr:rowOff>
    </xdr:to>
    <xdr:sp macro="" textlink="">
      <xdr:nvSpPr>
        <xdr:cNvPr id="137" name="円/楕円 136"/>
        <xdr:cNvSpPr/>
      </xdr:nvSpPr>
      <xdr:spPr bwMode="auto">
        <a:xfrm>
          <a:off x="4953000" y="685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10812</xdr:rowOff>
    </xdr:from>
    <xdr:ext cx="736600" cy="259045"/>
    <xdr:sp macro="" textlink="">
      <xdr:nvSpPr>
        <xdr:cNvPr id="138" name="テキスト ボックス 137"/>
        <xdr:cNvSpPr txBox="1"/>
      </xdr:nvSpPr>
      <xdr:spPr>
        <a:xfrm>
          <a:off x="4622800" y="6621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13373</xdr:rowOff>
    </xdr:from>
    <xdr:to>
      <xdr:col>3</xdr:col>
      <xdr:colOff>955675</xdr:colOff>
      <xdr:row>35</xdr:row>
      <xdr:rowOff>114973</xdr:rowOff>
    </xdr:to>
    <xdr:sp macro="" textlink="">
      <xdr:nvSpPr>
        <xdr:cNvPr id="139" name="円/楕円 138"/>
        <xdr:cNvSpPr/>
      </xdr:nvSpPr>
      <xdr:spPr bwMode="auto">
        <a:xfrm>
          <a:off x="4254500" y="662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125150</xdr:rowOff>
    </xdr:from>
    <xdr:ext cx="762000" cy="259045"/>
    <xdr:sp macro="" textlink="">
      <xdr:nvSpPr>
        <xdr:cNvPr id="140" name="テキスト ボックス 139"/>
        <xdr:cNvSpPr txBox="1"/>
      </xdr:nvSpPr>
      <xdr:spPr>
        <a:xfrm>
          <a:off x="3924300" y="639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46,298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276320</xdr:rowOff>
    </xdr:from>
    <xdr:to>
      <xdr:col>3</xdr:col>
      <xdr:colOff>257175</xdr:colOff>
      <xdr:row>35</xdr:row>
      <xdr:rowOff>35020</xdr:rowOff>
    </xdr:to>
    <xdr:sp macro="" textlink="">
      <xdr:nvSpPr>
        <xdr:cNvPr id="141" name="円/楕円 140"/>
        <xdr:cNvSpPr/>
      </xdr:nvSpPr>
      <xdr:spPr bwMode="auto">
        <a:xfrm>
          <a:off x="3556000" y="6543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45197</xdr:rowOff>
    </xdr:from>
    <xdr:ext cx="762000" cy="259045"/>
    <xdr:sp macro="" textlink="">
      <xdr:nvSpPr>
        <xdr:cNvPr id="142" name="テキスト ボックス 141"/>
        <xdr:cNvSpPr txBox="1"/>
      </xdr:nvSpPr>
      <xdr:spPr>
        <a:xfrm>
          <a:off x="3225800" y="631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222847</xdr:rowOff>
    </xdr:from>
    <xdr:to>
      <xdr:col>2</xdr:col>
      <xdr:colOff>692150</xdr:colOff>
      <xdr:row>34</xdr:row>
      <xdr:rowOff>324447</xdr:rowOff>
    </xdr:to>
    <xdr:sp macro="" textlink="">
      <xdr:nvSpPr>
        <xdr:cNvPr id="143" name="円/楕円 142"/>
        <xdr:cNvSpPr/>
      </xdr:nvSpPr>
      <xdr:spPr bwMode="auto">
        <a:xfrm>
          <a:off x="2857500" y="6490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334624</xdr:rowOff>
    </xdr:from>
    <xdr:ext cx="762000" cy="259045"/>
    <xdr:sp macro="" textlink="">
      <xdr:nvSpPr>
        <xdr:cNvPr id="144" name="テキスト ボックス 143"/>
        <xdr:cNvSpPr txBox="1"/>
      </xdr:nvSpPr>
      <xdr:spPr>
        <a:xfrm>
          <a:off x="2527300" y="625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年度決算では、標準財政規模（</a:t>
          </a:r>
          <a:r>
            <a:rPr kumimoji="1" lang="en-US" altLang="ja-JP" sz="1400">
              <a:latin typeface="ＭＳ ゴシック" pitchFamily="49" charset="-128"/>
              <a:ea typeface="ＭＳ ゴシック" pitchFamily="49" charset="-128"/>
            </a:rPr>
            <a:t>1,908,606</a:t>
          </a:r>
          <a:r>
            <a:rPr kumimoji="1" lang="ja-JP" altLang="en-US" sz="1400">
              <a:latin typeface="ＭＳ ゴシック" pitchFamily="49" charset="-128"/>
              <a:ea typeface="ＭＳ ゴシック" pitchFamily="49" charset="-128"/>
            </a:rPr>
            <a:t>千円）に対する実質収支比率は</a:t>
          </a:r>
          <a:r>
            <a:rPr kumimoji="1" lang="en-US" altLang="ja-JP" sz="1400">
              <a:latin typeface="ＭＳ ゴシック" pitchFamily="49" charset="-128"/>
              <a:ea typeface="ＭＳ ゴシック" pitchFamily="49" charset="-128"/>
            </a:rPr>
            <a:t>4.63</a:t>
          </a:r>
          <a:r>
            <a:rPr kumimoji="1" lang="ja-JP" altLang="en-US" sz="1400">
              <a:latin typeface="ＭＳ ゴシック" pitchFamily="49" charset="-128"/>
              <a:ea typeface="ＭＳ ゴシック" pitchFamily="49" charset="-128"/>
            </a:rPr>
            <a:t>％となっており前年に比べて減少したものの、安定した水準で推移している。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財政調整基金残高は、ここ数年取り崩しをしていないことと、発生した余剰金を積み立てたことにより増加傾向にある。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実質収支は、健全な財政運営を行うにあたり重要なポイントであるため、今後も黒字を堅持するよう努める。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年度においても各会計ともに赤字額は発生しておらず、安定した水準で推移している。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一般会計では、前年度より実質収支は減少したものの、安定した水準で推移している。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国民健康保険特別会計（事業勘定）については、概算払いによる前期高齢者交付金の増額による特定財源の増加により黒字額が大きくなっている。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水道事業についても、安定した水準ではあるが、今後、給水人口が減少する中で施設を維持していく必要があるなど厳しい経営環境が予想されることから、一層の企業努力が求められる。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金剛山観光事業特別会計は、指定管理者制度の導入により</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から黒字が継続している。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元利償還金については償還のピークが過ぎたものの、平成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年度から過疎地域の指定を受け、過疎対策の事業の財源として過疎対策事業債の発行が新たに可能となったことから、今後数年間は過疎対策に伴う必要最低限の起債が必要である。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また、老朽化が著しい役場庁舎等の公共施設の整備や上水道関係施設の更新など課題も多く、起債にあたっては実質公債費率（発行許可団体となる</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％を超えないように）を考慮し、起債に頼りすぎることのない健全な財政運営に努める。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17.7%</a:t>
          </a:r>
          <a:r>
            <a:rPr kumimoji="1" lang="ja-JP" altLang="en-US" sz="1400">
              <a:latin typeface="ＭＳ ゴシック" pitchFamily="49" charset="-128"/>
              <a:ea typeface="ＭＳ ゴシック" pitchFamily="49" charset="-128"/>
            </a:rPr>
            <a:t>で、前年度より更に</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低下し、早期健全化基準である</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を大きく下回っている。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地方債残高は年度により増減はあるものの、充当可能基金が増加傾向であることから、将来負担比率の分子は減少しながら推移している。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老朽化が著しい役場庁舎等の公共施設の整備や上水道関係施設の更新など将来的な課題も多いが、借入と償還のバランスを考慮し、機動的に基金を活用するなど、起債に頼りすぎることのない健全な財政運営に努める。</a:t>
          </a:r>
        </a:p>
        <a:p>
          <a:endParaRPr kumimoji="1" lang="ja-JP" altLang="en-US"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3004123</v>
      </c>
      <c r="BO4" s="379"/>
      <c r="BP4" s="379"/>
      <c r="BQ4" s="379"/>
      <c r="BR4" s="379"/>
      <c r="BS4" s="379"/>
      <c r="BT4" s="379"/>
      <c r="BU4" s="380"/>
      <c r="BV4" s="378">
        <v>2784293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5.2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2862474</v>
      </c>
      <c r="BO5" s="384"/>
      <c r="BP5" s="384"/>
      <c r="BQ5" s="384"/>
      <c r="BR5" s="384"/>
      <c r="BS5" s="384"/>
      <c r="BT5" s="384"/>
      <c r="BU5" s="385"/>
      <c r="BV5" s="383">
        <v>2683509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87.7</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141649</v>
      </c>
      <c r="BO6" s="384"/>
      <c r="BP6" s="384"/>
      <c r="BQ6" s="384"/>
      <c r="BR6" s="384"/>
      <c r="BS6" s="384"/>
      <c r="BT6" s="384"/>
      <c r="BU6" s="385"/>
      <c r="BV6" s="383">
        <v>100784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90.7</v>
      </c>
      <c r="CU6" s="530"/>
      <c r="CV6" s="530"/>
      <c r="CW6" s="530"/>
      <c r="CX6" s="530"/>
      <c r="CY6" s="530"/>
      <c r="CZ6" s="530"/>
      <c r="DA6" s="531"/>
      <c r="DB6" s="529">
        <v>93.9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53302</v>
      </c>
      <c r="BO7" s="384"/>
      <c r="BP7" s="384"/>
      <c r="BQ7" s="384"/>
      <c r="BR7" s="384"/>
      <c r="BS7" s="384"/>
      <c r="BT7" s="384"/>
      <c r="BU7" s="385"/>
      <c r="BV7" s="383">
        <v>2973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1908606</v>
      </c>
      <c r="CU7" s="384"/>
      <c r="CV7" s="384"/>
      <c r="CW7" s="384"/>
      <c r="CX7" s="384"/>
      <c r="CY7" s="384"/>
      <c r="CZ7" s="384"/>
      <c r="DA7" s="385"/>
      <c r="DB7" s="383">
        <v>1886377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88347</v>
      </c>
      <c r="BO8" s="384"/>
      <c r="BP8" s="384"/>
      <c r="BQ8" s="384"/>
      <c r="BR8" s="384"/>
      <c r="BS8" s="384"/>
      <c r="BT8" s="384"/>
      <c r="BU8" s="385"/>
      <c r="BV8" s="383">
        <v>97811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6015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-9464</v>
      </c>
      <c r="BO9" s="384"/>
      <c r="BP9" s="384"/>
      <c r="BQ9" s="384"/>
      <c r="BR9" s="384"/>
      <c r="BS9" s="384"/>
      <c r="BT9" s="384"/>
      <c r="BU9" s="385"/>
      <c r="BV9" s="383">
        <v>5156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13.6</v>
      </c>
      <c r="CU9" s="354"/>
      <c r="CV9" s="354"/>
      <c r="CW9" s="354"/>
      <c r="CX9" s="354"/>
      <c r="CY9" s="354"/>
      <c r="CZ9" s="354"/>
      <c r="DA9" s="355"/>
      <c r="DB9" s="353">
        <v>13.7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6538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320261</v>
      </c>
      <c r="BO10" s="384"/>
      <c r="BP10" s="384"/>
      <c r="BQ10" s="384"/>
      <c r="BR10" s="384"/>
      <c r="BS10" s="384"/>
      <c r="BT10" s="384"/>
      <c r="BU10" s="385"/>
      <c r="BV10" s="383">
        <v>219165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5750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5723</v>
      </c>
      <c r="S13" s="485"/>
      <c r="T13" s="485"/>
      <c r="U13" s="485"/>
      <c r="V13" s="486"/>
      <c r="W13" s="472" t="s">
        <v>123</v>
      </c>
      <c r="X13" s="396"/>
      <c r="Y13" s="396"/>
      <c r="Z13" s="396"/>
      <c r="AA13" s="396"/>
      <c r="AB13" s="397"/>
      <c r="AC13" s="359">
        <v>180</v>
      </c>
      <c r="AD13" s="360"/>
      <c r="AE13" s="360"/>
      <c r="AF13" s="360"/>
      <c r="AG13" s="361"/>
      <c r="AH13" s="359">
        <v>230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310797</v>
      </c>
      <c r="BO13" s="384"/>
      <c r="BP13" s="384"/>
      <c r="BQ13" s="384"/>
      <c r="BR13" s="384"/>
      <c r="BS13" s="384"/>
      <c r="BT13" s="384"/>
      <c r="BU13" s="385"/>
      <c r="BV13" s="383">
        <v>224321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13.1</v>
      </c>
      <c r="CU13" s="354"/>
      <c r="CV13" s="354"/>
      <c r="CW13" s="354"/>
      <c r="CX13" s="354"/>
      <c r="CY13" s="354"/>
      <c r="CZ13" s="354"/>
      <c r="DA13" s="355"/>
      <c r="DB13" s="353">
        <v>15.3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5859</v>
      </c>
      <c r="S14" s="485"/>
      <c r="T14" s="485"/>
      <c r="U14" s="485"/>
      <c r="V14" s="486"/>
      <c r="W14" s="487"/>
      <c r="X14" s="399"/>
      <c r="Y14" s="399"/>
      <c r="Z14" s="399"/>
      <c r="AA14" s="399"/>
      <c r="AB14" s="400"/>
      <c r="AC14" s="477">
        <v>7.2</v>
      </c>
      <c r="AD14" s="478"/>
      <c r="AE14" s="478"/>
      <c r="AF14" s="478"/>
      <c r="AG14" s="479"/>
      <c r="AH14" s="477">
        <v>7.6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17.7</v>
      </c>
      <c r="CU14" s="456"/>
      <c r="CV14" s="456"/>
      <c r="CW14" s="456"/>
      <c r="CX14" s="456"/>
      <c r="CY14" s="456"/>
      <c r="CZ14" s="456"/>
      <c r="DA14" s="457"/>
      <c r="DB14" s="488">
        <v>38.6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5834</v>
      </c>
      <c r="S15" s="485"/>
      <c r="T15" s="485"/>
      <c r="U15" s="485"/>
      <c r="V15" s="486"/>
      <c r="W15" s="472" t="s">
        <v>130</v>
      </c>
      <c r="X15" s="396"/>
      <c r="Y15" s="396"/>
      <c r="Z15" s="396"/>
      <c r="AA15" s="396"/>
      <c r="AB15" s="397"/>
      <c r="AC15" s="359">
        <v>682</v>
      </c>
      <c r="AD15" s="360"/>
      <c r="AE15" s="360"/>
      <c r="AF15" s="360"/>
      <c r="AG15" s="361"/>
      <c r="AH15" s="359">
        <v>828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531613</v>
      </c>
      <c r="BO15" s="379"/>
      <c r="BP15" s="379"/>
      <c r="BQ15" s="379"/>
      <c r="BR15" s="379"/>
      <c r="BS15" s="379"/>
      <c r="BT15" s="379"/>
      <c r="BU15" s="380"/>
      <c r="BV15" s="378">
        <v>521248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27.1</v>
      </c>
      <c r="AD16" s="478"/>
      <c r="AE16" s="478"/>
      <c r="AF16" s="478"/>
      <c r="AG16" s="479"/>
      <c r="AH16" s="477">
        <v>27.5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1643153</v>
      </c>
      <c r="BO16" s="384"/>
      <c r="BP16" s="384"/>
      <c r="BQ16" s="384"/>
      <c r="BR16" s="384"/>
      <c r="BS16" s="384"/>
      <c r="BT16" s="384"/>
      <c r="BU16" s="385"/>
      <c r="BV16" s="383">
        <v>1620068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1654</v>
      </c>
      <c r="AD17" s="360"/>
      <c r="AE17" s="360"/>
      <c r="AF17" s="360"/>
      <c r="AG17" s="361"/>
      <c r="AH17" s="359">
        <v>1943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675269</v>
      </c>
      <c r="BO17" s="384"/>
      <c r="BP17" s="384"/>
      <c r="BQ17" s="384"/>
      <c r="BR17" s="384"/>
      <c r="BS17" s="384"/>
      <c r="BT17" s="384"/>
      <c r="BU17" s="385"/>
      <c r="BV17" s="383">
        <v>666512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37.299999999999997</v>
      </c>
      <c r="M18" s="448"/>
      <c r="N18" s="448"/>
      <c r="O18" s="448"/>
      <c r="P18" s="448"/>
      <c r="Q18" s="448"/>
      <c r="R18" s="449"/>
      <c r="S18" s="449"/>
      <c r="T18" s="449"/>
      <c r="U18" s="449"/>
      <c r="V18" s="450"/>
      <c r="W18" s="464"/>
      <c r="X18" s="465"/>
      <c r="Y18" s="465"/>
      <c r="Z18" s="465"/>
      <c r="AA18" s="465"/>
      <c r="AB18" s="473"/>
      <c r="AC18" s="347">
        <v>65.7</v>
      </c>
      <c r="AD18" s="348"/>
      <c r="AE18" s="348"/>
      <c r="AF18" s="348"/>
      <c r="AG18" s="451"/>
      <c r="AH18" s="347">
        <v>64.5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1615211</v>
      </c>
      <c r="BO18" s="384"/>
      <c r="BP18" s="384"/>
      <c r="BQ18" s="384"/>
      <c r="BR18" s="384"/>
      <c r="BS18" s="384"/>
      <c r="BT18" s="384"/>
      <c r="BU18" s="385"/>
      <c r="BV18" s="383">
        <v>1663525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161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2273711</v>
      </c>
      <c r="BO19" s="384"/>
      <c r="BP19" s="384"/>
      <c r="BQ19" s="384"/>
      <c r="BR19" s="384"/>
      <c r="BS19" s="384"/>
      <c r="BT19" s="384"/>
      <c r="BU19" s="385"/>
      <c r="BV19" s="383">
        <v>2220642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2088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3092727</v>
      </c>
      <c r="BO23" s="384"/>
      <c r="BP23" s="384"/>
      <c r="BQ23" s="384"/>
      <c r="BR23" s="384"/>
      <c r="BS23" s="384"/>
      <c r="BT23" s="384"/>
      <c r="BU23" s="385"/>
      <c r="BV23" s="383">
        <v>3023517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6500</v>
      </c>
      <c r="R24" s="360"/>
      <c r="S24" s="360"/>
      <c r="T24" s="360"/>
      <c r="U24" s="360"/>
      <c r="V24" s="361"/>
      <c r="W24" s="425"/>
      <c r="X24" s="416"/>
      <c r="Y24" s="417"/>
      <c r="Z24" s="356" t="s">
        <v>153</v>
      </c>
      <c r="AA24" s="357"/>
      <c r="AB24" s="357"/>
      <c r="AC24" s="357"/>
      <c r="AD24" s="357"/>
      <c r="AE24" s="357"/>
      <c r="AF24" s="357"/>
      <c r="AG24" s="358"/>
      <c r="AH24" s="359">
        <v>63</v>
      </c>
      <c r="AI24" s="360"/>
      <c r="AJ24" s="360"/>
      <c r="AK24" s="360"/>
      <c r="AL24" s="361"/>
      <c r="AM24" s="359">
        <v>199836</v>
      </c>
      <c r="AN24" s="360"/>
      <c r="AO24" s="360"/>
      <c r="AP24" s="360"/>
      <c r="AQ24" s="360"/>
      <c r="AR24" s="361"/>
      <c r="AS24" s="359">
        <v>3172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1854508</v>
      </c>
      <c r="BO24" s="384"/>
      <c r="BP24" s="384"/>
      <c r="BQ24" s="384"/>
      <c r="BR24" s="384"/>
      <c r="BS24" s="384"/>
      <c r="BT24" s="384"/>
      <c r="BU24" s="385"/>
      <c r="BV24" s="383">
        <v>1596978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6300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v>151894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5200</v>
      </c>
      <c r="R26" s="360"/>
      <c r="S26" s="360"/>
      <c r="T26" s="360"/>
      <c r="U26" s="360"/>
      <c r="V26" s="361"/>
      <c r="W26" s="425"/>
      <c r="X26" s="416"/>
      <c r="Y26" s="417"/>
      <c r="Z26" s="356" t="s">
        <v>159</v>
      </c>
      <c r="AA26" s="438"/>
      <c r="AB26" s="438"/>
      <c r="AC26" s="438"/>
      <c r="AD26" s="438"/>
      <c r="AE26" s="438"/>
      <c r="AF26" s="438"/>
      <c r="AG26" s="439"/>
      <c r="AH26" s="359">
        <v>2</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3400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t="s">
        <v>160</v>
      </c>
      <c r="AN27" s="360"/>
      <c r="AO27" s="360"/>
      <c r="AP27" s="360"/>
      <c r="AQ27" s="360"/>
      <c r="AR27" s="361"/>
      <c r="AS27" s="359" t="s">
        <v>160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3200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1374473</v>
      </c>
      <c r="BO28" s="379"/>
      <c r="BP28" s="379"/>
      <c r="BQ28" s="379"/>
      <c r="BR28" s="379"/>
      <c r="BS28" s="379"/>
      <c r="BT28" s="379"/>
      <c r="BU28" s="380"/>
      <c r="BV28" s="378">
        <v>1054212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5</v>
      </c>
      <c r="M29" s="360"/>
      <c r="N29" s="360"/>
      <c r="O29" s="360"/>
      <c r="P29" s="361"/>
      <c r="Q29" s="359">
        <v>2950</v>
      </c>
      <c r="R29" s="360"/>
      <c r="S29" s="360"/>
      <c r="T29" s="360"/>
      <c r="U29" s="360"/>
      <c r="V29" s="361"/>
      <c r="W29" s="426"/>
      <c r="X29" s="427"/>
      <c r="Y29" s="428"/>
      <c r="Z29" s="356" t="s">
        <v>170</v>
      </c>
      <c r="AA29" s="357"/>
      <c r="AB29" s="357"/>
      <c r="AC29" s="357"/>
      <c r="AD29" s="357"/>
      <c r="AE29" s="357"/>
      <c r="AF29" s="357"/>
      <c r="AG29" s="358"/>
      <c r="AH29" s="359">
        <v>65</v>
      </c>
      <c r="AI29" s="360"/>
      <c r="AJ29" s="360"/>
      <c r="AK29" s="360"/>
      <c r="AL29" s="361"/>
      <c r="AM29" s="359">
        <v>206908</v>
      </c>
      <c r="AN29" s="360"/>
      <c r="AO29" s="360"/>
      <c r="AP29" s="360"/>
      <c r="AQ29" s="360"/>
      <c r="AR29" s="361"/>
      <c r="AS29" s="359">
        <v>3183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84403</v>
      </c>
      <c r="BO29" s="384"/>
      <c r="BP29" s="384"/>
      <c r="BQ29" s="384"/>
      <c r="BR29" s="384"/>
      <c r="BS29" s="384"/>
      <c r="BT29" s="384"/>
      <c r="BU29" s="385"/>
      <c r="BV29" s="383">
        <v>84302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66877</v>
      </c>
      <c r="BO30" s="387"/>
      <c r="BP30" s="387"/>
      <c r="BQ30" s="387"/>
      <c r="BR30" s="387"/>
      <c r="BS30" s="387"/>
      <c r="BT30" s="387"/>
      <c r="BU30" s="388"/>
      <c r="BV30" s="386">
        <v>66797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南河内環境事業組合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千早赤阪楠公史跡保存会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金剛山観光事業特別会計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大阪広域水道企業団（水道事業会計）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大阪広域水道企業団（工業用水道事業会計）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1" t="s">
        <v>24</v>
      </c>
      <c r="C41" s="1182"/>
      <c r="D41" s="81"/>
      <c r="E41" s="1183" t="s">
        <v>25</v>
      </c>
      <c r="F41" s="1183"/>
      <c r="G41" s="1183"/>
      <c r="H41" s="1184"/>
      <c r="I41" s="82">
        <v>3117</v>
      </c>
      <c r="J41" s="83">
        <v>2928</v>
      </c>
      <c r="K41" s="83">
        <v>3071</v>
      </c>
      <c r="L41" s="83">
        <v>3024</v>
      </c>
      <c r="M41" s="84">
        <v>3093</v>
      </c>
    </row>
    <row r="42" spans="2:13" ht="27.75" customHeight="1" x14ac:dyDescent="0.15">
      <c r="B42" s="1171"/>
      <c r="C42" s="1172"/>
      <c r="D42" s="85"/>
      <c r="E42" s="1175" t="s">
        <v>26</v>
      </c>
      <c r="F42" s="1175"/>
      <c r="G42" s="1175"/>
      <c r="H42" s="1176"/>
      <c r="I42" s="86" t="s">
        <v>479</v>
      </c>
      <c r="J42" s="87" t="s">
        <v>479</v>
      </c>
      <c r="K42" s="87" t="s">
        <v>479</v>
      </c>
      <c r="L42" s="87" t="s">
        <v>479</v>
      </c>
      <c r="M42" s="88" t="s">
        <v>479</v>
      </c>
    </row>
    <row r="43" spans="2:13" ht="27.75" customHeight="1" x14ac:dyDescent="0.15">
      <c r="B43" s="1171"/>
      <c r="C43" s="1172"/>
      <c r="D43" s="85"/>
      <c r="E43" s="1175" t="s">
        <v>27</v>
      </c>
      <c r="F43" s="1175"/>
      <c r="G43" s="1175"/>
      <c r="H43" s="1176"/>
      <c r="I43" s="86">
        <v>1209</v>
      </c>
      <c r="J43" s="87">
        <v>1161</v>
      </c>
      <c r="K43" s="87">
        <v>1152</v>
      </c>
      <c r="L43" s="87">
        <v>1156</v>
      </c>
      <c r="M43" s="88">
        <v>1182</v>
      </c>
    </row>
    <row r="44" spans="2:13" ht="27.75" customHeight="1" x14ac:dyDescent="0.15">
      <c r="B44" s="1171"/>
      <c r="C44" s="1172"/>
      <c r="D44" s="85"/>
      <c r="E44" s="1175" t="s">
        <v>28</v>
      </c>
      <c r="F44" s="1175"/>
      <c r="G44" s="1175"/>
      <c r="H44" s="1176"/>
      <c r="I44" s="86">
        <v>188</v>
      </c>
      <c r="J44" s="87">
        <v>151</v>
      </c>
      <c r="K44" s="87">
        <v>108</v>
      </c>
      <c r="L44" s="87">
        <v>67</v>
      </c>
      <c r="M44" s="88">
        <v>27</v>
      </c>
    </row>
    <row r="45" spans="2:13" ht="27.75" customHeight="1" x14ac:dyDescent="0.15">
      <c r="B45" s="1171"/>
      <c r="C45" s="1172"/>
      <c r="D45" s="85"/>
      <c r="E45" s="1175" t="s">
        <v>29</v>
      </c>
      <c r="F45" s="1175"/>
      <c r="G45" s="1175"/>
      <c r="H45" s="1176"/>
      <c r="I45" s="86">
        <v>943</v>
      </c>
      <c r="J45" s="87">
        <v>868</v>
      </c>
      <c r="K45" s="87">
        <v>669</v>
      </c>
      <c r="L45" s="87">
        <v>615</v>
      </c>
      <c r="M45" s="88">
        <v>636</v>
      </c>
    </row>
    <row r="46" spans="2:13" ht="27.75" customHeight="1" x14ac:dyDescent="0.15">
      <c r="B46" s="1171"/>
      <c r="C46" s="1172"/>
      <c r="D46" s="85"/>
      <c r="E46" s="1175" t="s">
        <v>30</v>
      </c>
      <c r="F46" s="1175"/>
      <c r="G46" s="1175"/>
      <c r="H46" s="1176"/>
      <c r="I46" s="86" t="s">
        <v>479</v>
      </c>
      <c r="J46" s="87" t="s">
        <v>479</v>
      </c>
      <c r="K46" s="87" t="s">
        <v>479</v>
      </c>
      <c r="L46" s="87" t="s">
        <v>479</v>
      </c>
      <c r="M46" s="88" t="s">
        <v>479</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817</v>
      </c>
      <c r="J49" s="87">
        <v>958</v>
      </c>
      <c r="K49" s="87">
        <v>1129</v>
      </c>
      <c r="L49" s="87">
        <v>1348</v>
      </c>
      <c r="M49" s="88">
        <v>1657</v>
      </c>
    </row>
    <row r="50" spans="2:13" ht="27.75" customHeight="1" x14ac:dyDescent="0.15">
      <c r="B50" s="1171"/>
      <c r="C50" s="1172"/>
      <c r="D50" s="85"/>
      <c r="E50" s="1175" t="s">
        <v>35</v>
      </c>
      <c r="F50" s="1175"/>
      <c r="G50" s="1175"/>
      <c r="H50" s="1176"/>
      <c r="I50" s="86" t="s">
        <v>479</v>
      </c>
      <c r="J50" s="87" t="s">
        <v>479</v>
      </c>
      <c r="K50" s="87" t="s">
        <v>479</v>
      </c>
      <c r="L50" s="87" t="s">
        <v>479</v>
      </c>
      <c r="M50" s="88" t="s">
        <v>479</v>
      </c>
    </row>
    <row r="51" spans="2:13" ht="27.75" customHeight="1" x14ac:dyDescent="0.15">
      <c r="B51" s="1173"/>
      <c r="C51" s="1174"/>
      <c r="D51" s="85"/>
      <c r="E51" s="1175" t="s">
        <v>36</v>
      </c>
      <c r="F51" s="1175"/>
      <c r="G51" s="1175"/>
      <c r="H51" s="1176"/>
      <c r="I51" s="86">
        <v>2450</v>
      </c>
      <c r="J51" s="87">
        <v>2808</v>
      </c>
      <c r="K51" s="87">
        <v>2881</v>
      </c>
      <c r="L51" s="87">
        <v>2868</v>
      </c>
      <c r="M51" s="88">
        <v>2986</v>
      </c>
    </row>
    <row r="52" spans="2:13" ht="27.75" customHeight="1" thickBot="1" x14ac:dyDescent="0.2">
      <c r="B52" s="1177" t="s">
        <v>37</v>
      </c>
      <c r="C52" s="1178"/>
      <c r="D52" s="90"/>
      <c r="E52" s="1179" t="s">
        <v>38</v>
      </c>
      <c r="F52" s="1179"/>
      <c r="G52" s="1179"/>
      <c r="H52" s="1180"/>
      <c r="I52" s="91">
        <v>2190</v>
      </c>
      <c r="J52" s="92">
        <v>1340</v>
      </c>
      <c r="K52" s="92">
        <v>990</v>
      </c>
      <c r="L52" s="92">
        <v>645</v>
      </c>
      <c r="M52" s="93">
        <v>296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68851</v>
      </c>
      <c r="E3" s="116"/>
      <c r="F3" s="117">
        <v>121932</v>
      </c>
      <c r="G3" s="118"/>
      <c r="H3" s="119"/>
    </row>
    <row r="4" spans="1:8" x14ac:dyDescent="0.15">
      <c r="A4" s="120"/>
      <c r="B4" s="121"/>
      <c r="C4" s="122"/>
      <c r="D4" s="123">
        <v>18930</v>
      </c>
      <c r="E4" s="124"/>
      <c r="F4" s="125">
        <v>68430</v>
      </c>
      <c r="G4" s="126"/>
      <c r="H4" s="127"/>
    </row>
    <row r="5" spans="1:8" x14ac:dyDescent="0.15">
      <c r="A5" s="108" t="s">
        <v>512</v>
      </c>
      <c r="B5" s="113"/>
      <c r="C5" s="114"/>
      <c r="D5" s="115">
        <v>18738</v>
      </c>
      <c r="E5" s="116"/>
      <c r="F5" s="117">
        <v>92021</v>
      </c>
      <c r="G5" s="118"/>
      <c r="H5" s="119"/>
    </row>
    <row r="6" spans="1:8" x14ac:dyDescent="0.15">
      <c r="A6" s="120"/>
      <c r="B6" s="121"/>
      <c r="C6" s="122"/>
      <c r="D6" s="123">
        <v>16726</v>
      </c>
      <c r="E6" s="124"/>
      <c r="F6" s="125">
        <v>52579</v>
      </c>
      <c r="G6" s="126"/>
      <c r="H6" s="127"/>
    </row>
    <row r="7" spans="1:8" x14ac:dyDescent="0.15">
      <c r="A7" s="108" t="s">
        <v>513</v>
      </c>
      <c r="B7" s="113"/>
      <c r="C7" s="114"/>
      <c r="D7" s="115">
        <v>60196</v>
      </c>
      <c r="E7" s="116"/>
      <c r="F7" s="117">
        <v>94828</v>
      </c>
      <c r="G7" s="118"/>
      <c r="H7" s="119"/>
    </row>
    <row r="8" spans="1:8" x14ac:dyDescent="0.15">
      <c r="A8" s="120"/>
      <c r="B8" s="121"/>
      <c r="C8" s="122"/>
      <c r="D8" s="123">
        <v>35315</v>
      </c>
      <c r="E8" s="124"/>
      <c r="F8" s="125">
        <v>55133</v>
      </c>
      <c r="G8" s="126"/>
      <c r="H8" s="127"/>
    </row>
    <row r="9" spans="1:8" x14ac:dyDescent="0.15">
      <c r="A9" s="108" t="s">
        <v>514</v>
      </c>
      <c r="B9" s="113"/>
      <c r="C9" s="114"/>
      <c r="D9" s="115">
        <v>43047</v>
      </c>
      <c r="E9" s="116"/>
      <c r="F9" s="117">
        <v>119674</v>
      </c>
      <c r="G9" s="118"/>
      <c r="H9" s="119"/>
    </row>
    <row r="10" spans="1:8" x14ac:dyDescent="0.15">
      <c r="A10" s="120"/>
      <c r="B10" s="121"/>
      <c r="C10" s="122"/>
      <c r="D10" s="123">
        <v>17044</v>
      </c>
      <c r="E10" s="124"/>
      <c r="F10" s="125">
        <v>57803</v>
      </c>
      <c r="G10" s="126"/>
      <c r="H10" s="127"/>
    </row>
    <row r="11" spans="1:8" x14ac:dyDescent="0.15">
      <c r="A11" s="108" t="s">
        <v>515</v>
      </c>
      <c r="B11" s="113"/>
      <c r="C11" s="114"/>
      <c r="D11" s="115">
        <v>40183</v>
      </c>
      <c r="E11" s="116"/>
      <c r="F11" s="117">
        <v>119685</v>
      </c>
      <c r="G11" s="118"/>
      <c r="H11" s="119"/>
    </row>
    <row r="12" spans="1:8" x14ac:dyDescent="0.15">
      <c r="A12" s="120"/>
      <c r="B12" s="121"/>
      <c r="C12" s="128"/>
      <c r="D12" s="123">
        <v>13530</v>
      </c>
      <c r="E12" s="124"/>
      <c r="F12" s="125">
        <v>68464</v>
      </c>
      <c r="G12" s="126"/>
      <c r="H12" s="127"/>
    </row>
    <row r="13" spans="1:8" x14ac:dyDescent="0.15">
      <c r="A13" s="108"/>
      <c r="B13" s="113"/>
      <c r="C13" s="129"/>
      <c r="D13" s="130">
        <v>46203</v>
      </c>
      <c r="E13" s="131"/>
      <c r="F13" s="132">
        <v>109628</v>
      </c>
      <c r="G13" s="133"/>
      <c r="H13" s="119"/>
    </row>
    <row r="14" spans="1:8" x14ac:dyDescent="0.15">
      <c r="A14" s="120"/>
      <c r="B14" s="121"/>
      <c r="C14" s="122"/>
      <c r="D14" s="123">
        <v>20309</v>
      </c>
      <c r="E14" s="124"/>
      <c r="F14" s="125">
        <v>60482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6.85</v>
      </c>
      <c r="C19" s="134">
        <f>ROUND(VALUE(SUBSTITUTE(実質収支比率等に係る経年分析!G$48,"▲","-")),2)</f>
        <v>4.9800000000000004</v>
      </c>
      <c r="D19" s="134">
        <f>ROUND(VALUE(SUBSTITUTE(実質収支比率等に係る経年分析!H$48,"▲","-")),2)</f>
        <v>4.93</v>
      </c>
      <c r="E19" s="134">
        <f>ROUND(VALUE(SUBSTITUTE(実質収支比率等に係る経年分析!I$48,"▲","-")),2)</f>
        <v>5.19</v>
      </c>
      <c r="F19" s="134">
        <f>ROUND(VALUE(SUBSTITUTE(実質収支比率等に係る経年分析!J$48,"▲","-")),2)</f>
        <v>4.63</v>
      </c>
    </row>
    <row r="20" spans="1:11" x14ac:dyDescent="0.15">
      <c r="A20" s="134" t="s">
        <v>43</v>
      </c>
      <c r="B20" s="134">
        <f>ROUND(VALUE(SUBSTITUTE(実質収支比率等に係る経年分析!F$47,"▲","-")),2)</f>
        <v>27.23</v>
      </c>
      <c r="C20" s="134">
        <f>ROUND(VALUE(SUBSTITUTE(実質収支比率等に係る経年分析!G$47,"▲","-")),2)</f>
        <v>34.74</v>
      </c>
      <c r="D20" s="134">
        <f>ROUND(VALUE(SUBSTITUTE(実質収支比率等に係る経年分析!H$47,"▲","-")),2)</f>
        <v>44.41</v>
      </c>
      <c r="E20" s="134">
        <f>ROUND(VALUE(SUBSTITUTE(実質収支比率等に係る経年分析!I$47,"▲","-")),2)</f>
        <v>55.89</v>
      </c>
      <c r="F20" s="134">
        <f>ROUND(VALUE(SUBSTITUTE(実質収支比率等に係る経年分析!J$47,"▲","-")),2)</f>
        <v>72.010000000000005</v>
      </c>
    </row>
    <row r="21" spans="1:11" x14ac:dyDescent="0.15">
      <c r="A21" s="134" t="s">
        <v>44</v>
      </c>
      <c r="B21" s="134">
        <f>IF(ISNUMBER(VALUE(SUBSTITUTE(実質収支比率等に係る経年分析!F$49,"▲","-"))),ROUND(VALUE(SUBSTITUTE(実質収支比率等に係る経年分析!F$49,"▲","-")),2),NA())</f>
        <v>14.49</v>
      </c>
      <c r="C21" s="134">
        <f>IF(ISNUMBER(VALUE(SUBSTITUTE(実質収支比率等に係る経年分析!G$49,"▲","-"))),ROUND(VALUE(SUBSTITUTE(実質収支比率等に係る経年分析!G$49,"▲","-")),2),NA())</f>
        <v>5.13</v>
      </c>
      <c r="D21" s="134">
        <f>IF(ISNUMBER(VALUE(SUBSTITUTE(実質収支比率等に係る経年分析!H$49,"▲","-"))),ROUND(VALUE(SUBSTITUTE(実質収支比率等に係る経年分析!H$49,"▲","-")),2),NA())</f>
        <v>8.64</v>
      </c>
      <c r="E21" s="134">
        <f>IF(ISNUMBER(VALUE(SUBSTITUTE(実質収支比率等に係る経年分析!I$49,"▲","-"))),ROUND(VALUE(SUBSTITUTE(実質収支比率等に係る経年分析!I$49,"▲","-")),2),NA())</f>
        <v>11.89</v>
      </c>
      <c r="F21" s="134">
        <f>IF(ISNUMBER(VALUE(SUBSTITUTE(実質収支比率等に係る経年分析!J$49,"▲","-"))),ROUND(VALUE(SUBSTITUTE(実質収支比率等に係る経年分析!J$49,"▲","-")),2),NA())</f>
        <v>16.28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国民健康保険特別会計（施設勘定）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x14ac:dyDescent="0.15">
      <c r="A33" s="135" t="str">
        <f>IF(連結実質赤字比率に係る赤字・黒字の構成分析!C$37="",NA(),連結実質赤字比率に係る赤字・黒字の構成分析!C$37)</f>
        <v>金剛山観光事業特別会計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3.39</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190</v>
      </c>
      <c r="E42" s="136"/>
      <c r="F42" s="136"/>
      <c r="G42" s="136">
        <f>'実質公債費比率（分子）の構造'!L$52</f>
        <v>199</v>
      </c>
      <c r="H42" s="136"/>
      <c r="I42" s="136"/>
      <c r="J42" s="136">
        <f>'実質公債費比率（分子）の構造'!M$52</f>
        <v>207</v>
      </c>
      <c r="K42" s="136"/>
      <c r="L42" s="136"/>
      <c r="M42" s="136">
        <f>'実質公債費比率（分子）の構造'!N$52</f>
        <v>218</v>
      </c>
      <c r="N42" s="136"/>
      <c r="O42" s="136"/>
      <c r="P42" s="136">
        <f>'実質公債費比率（分子）の構造'!O$52</f>
        <v>243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46</v>
      </c>
      <c r="C45" s="136"/>
      <c r="D45" s="136"/>
      <c r="E45" s="136">
        <f>'実質公債費比率（分子）の構造'!L$49</f>
        <v>46</v>
      </c>
      <c r="F45" s="136"/>
      <c r="G45" s="136"/>
      <c r="H45" s="136">
        <f>'実質公債費比率（分子）の構造'!M$49</f>
        <v>45</v>
      </c>
      <c r="I45" s="136"/>
      <c r="J45" s="136"/>
      <c r="K45" s="136">
        <f>'実質公債費比率（分子）の構造'!N$49</f>
        <v>44</v>
      </c>
      <c r="L45" s="136"/>
      <c r="M45" s="136"/>
      <c r="N45" s="136">
        <f>'実質公債費比率（分子）の構造'!O$49</f>
        <v>42</v>
      </c>
      <c r="O45" s="136"/>
      <c r="P45" s="136"/>
    </row>
    <row r="46" spans="1:16" x14ac:dyDescent="0.15">
      <c r="A46" s="136" t="s">
        <v>55</v>
      </c>
      <c r="B46" s="136">
        <f>'実質公債費比率（分子）の構造'!K$48</f>
        <v>63</v>
      </c>
      <c r="C46" s="136"/>
      <c r="D46" s="136"/>
      <c r="E46" s="136">
        <f>'実質公債費比率（分子）の構造'!L$48</f>
        <v>63</v>
      </c>
      <c r="F46" s="136"/>
      <c r="G46" s="136"/>
      <c r="H46" s="136">
        <f>'実質公債費比率（分子）の構造'!M$48</f>
        <v>69</v>
      </c>
      <c r="I46" s="136"/>
      <c r="J46" s="136"/>
      <c r="K46" s="136">
        <f>'実質公債費比率（分子）の構造'!N$48</f>
        <v>70</v>
      </c>
      <c r="L46" s="136"/>
      <c r="M46" s="136"/>
      <c r="N46" s="136">
        <f>'実質公債費比率（分子）の構造'!O$48</f>
        <v>75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407</v>
      </c>
      <c r="C49" s="136"/>
      <c r="D49" s="136"/>
      <c r="E49" s="136">
        <f>'実質公債費比率（分子）の構造'!L$45</f>
        <v>395</v>
      </c>
      <c r="F49" s="136"/>
      <c r="G49" s="136"/>
      <c r="H49" s="136">
        <f>'実質公債費比率（分子）の構造'!M$45</f>
        <v>368</v>
      </c>
      <c r="I49" s="136"/>
      <c r="J49" s="136"/>
      <c r="K49" s="136">
        <f>'実質公債費比率（分子）の構造'!N$45</f>
        <v>304</v>
      </c>
      <c r="L49" s="136"/>
      <c r="M49" s="136"/>
      <c r="N49" s="136">
        <f>'実質公債費比率（分子）の構造'!O$45</f>
        <v>309</v>
      </c>
      <c r="O49" s="136"/>
      <c r="P49" s="136"/>
    </row>
    <row r="50" spans="1:16" x14ac:dyDescent="0.15">
      <c r="A50" s="136" t="s">
        <v>59</v>
      </c>
      <c r="B50" s="136" t="e">
        <f>NA()</f>
        <v>#N/A</v>
      </c>
      <c r="C50" s="136">
        <f>IF(ISNUMBER('実質公債費比率（分子）の構造'!K$53),'実質公債費比率（分子）の構造'!K$53,NA())</f>
        <v>326</v>
      </c>
      <c r="D50" s="136" t="e">
        <f>NA()</f>
        <v>#N/A</v>
      </c>
      <c r="E50" s="136" t="e">
        <f>NA()</f>
        <v>#N/A</v>
      </c>
      <c r="F50" s="136">
        <f>IF(ISNUMBER('実質公債費比率（分子）の構造'!L$53),'実質公債費比率（分子）の構造'!L$53,NA())</f>
        <v>305</v>
      </c>
      <c r="G50" s="136" t="e">
        <f>NA()</f>
        <v>#N/A</v>
      </c>
      <c r="H50" s="136" t="e">
        <f>NA()</f>
        <v>#N/A</v>
      </c>
      <c r="I50" s="136">
        <f>IF(ISNUMBER('実質公債費比率（分子）の構造'!M$53),'実質公債費比率（分子）の構造'!M$53,NA())</f>
        <v>275</v>
      </c>
      <c r="J50" s="136" t="e">
        <f>NA()</f>
        <v>#N/A</v>
      </c>
      <c r="K50" s="136" t="e">
        <f>NA()</f>
        <v>#N/A</v>
      </c>
      <c r="L50" s="136">
        <f>IF(ISNUMBER('実質公債費比率（分子）の構造'!N$53),'実質公債費比率（分子）の構造'!N$53,NA())</f>
        <v>200</v>
      </c>
      <c r="M50" s="136" t="e">
        <f>NA()</f>
        <v>#N/A</v>
      </c>
      <c r="N50" s="136" t="e">
        <f>NA()</f>
        <v>#N/A</v>
      </c>
      <c r="O50" s="136">
        <f>IF(ISNUMBER('実質公債費比率（分子）の構造'!O$53),'実質公債費比率（分子）の構造'!O$53,NA())</f>
        <v>183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2450</v>
      </c>
      <c r="E56" s="135"/>
      <c r="F56" s="135"/>
      <c r="G56" s="135">
        <f>'将来負担比率（分子）の構造'!J$51</f>
        <v>2808</v>
      </c>
      <c r="H56" s="135"/>
      <c r="I56" s="135"/>
      <c r="J56" s="135">
        <f>'将来負担比率（分子）の構造'!K$51</f>
        <v>2881</v>
      </c>
      <c r="K56" s="135"/>
      <c r="L56" s="135"/>
      <c r="M56" s="135">
        <f>'将来負担比率（分子）の構造'!L$51</f>
        <v>2868</v>
      </c>
      <c r="N56" s="135"/>
      <c r="O56" s="135"/>
      <c r="P56" s="135">
        <f>'将来負担比率（分子）の構造'!M$51</f>
        <v>2986</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817</v>
      </c>
      <c r="E58" s="135"/>
      <c r="F58" s="135"/>
      <c r="G58" s="135">
        <f>'将来負担比率（分子）の構造'!J$49</f>
        <v>958</v>
      </c>
      <c r="H58" s="135"/>
      <c r="I58" s="135"/>
      <c r="J58" s="135">
        <f>'将来負担比率（分子）の構造'!K$49</f>
        <v>1129</v>
      </c>
      <c r="K58" s="135"/>
      <c r="L58" s="135"/>
      <c r="M58" s="135">
        <f>'将来負担比率（分子）の構造'!L$49</f>
        <v>1348</v>
      </c>
      <c r="N58" s="135"/>
      <c r="O58" s="135"/>
      <c r="P58" s="135">
        <f>'将来負担比率（分子）の構造'!M$49</f>
        <v>1657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943</v>
      </c>
      <c r="C62" s="135"/>
      <c r="D62" s="135"/>
      <c r="E62" s="135">
        <f>'将来負担比率（分子）の構造'!J$45</f>
        <v>868</v>
      </c>
      <c r="F62" s="135"/>
      <c r="G62" s="135"/>
      <c r="H62" s="135">
        <f>'将来負担比率（分子）の構造'!K$45</f>
        <v>669</v>
      </c>
      <c r="I62" s="135"/>
      <c r="J62" s="135"/>
      <c r="K62" s="135">
        <f>'将来負担比率（分子）の構造'!L$45</f>
        <v>615</v>
      </c>
      <c r="L62" s="135"/>
      <c r="M62" s="135"/>
      <c r="N62" s="135">
        <f>'将来負担比率（分子）の構造'!M$45</f>
        <v>636</v>
      </c>
      <c r="O62" s="135"/>
      <c r="P62" s="135"/>
    </row>
    <row r="63" spans="1:16" x14ac:dyDescent="0.15">
      <c r="A63" s="135" t="s">
        <v>28</v>
      </c>
      <c r="B63" s="135">
        <f>'将来負担比率（分子）の構造'!I$44</f>
        <v>188</v>
      </c>
      <c r="C63" s="135"/>
      <c r="D63" s="135"/>
      <c r="E63" s="135">
        <f>'将来負担比率（分子）の構造'!J$44</f>
        <v>151</v>
      </c>
      <c r="F63" s="135"/>
      <c r="G63" s="135"/>
      <c r="H63" s="135">
        <f>'将来負担比率（分子）の構造'!K$44</f>
        <v>108</v>
      </c>
      <c r="I63" s="135"/>
      <c r="J63" s="135"/>
      <c r="K63" s="135">
        <f>'将来負担比率（分子）の構造'!L$44</f>
        <v>67</v>
      </c>
      <c r="L63" s="135"/>
      <c r="M63" s="135"/>
      <c r="N63" s="135">
        <f>'将来負担比率（分子）の構造'!M$44</f>
        <v>27</v>
      </c>
      <c r="O63" s="135"/>
      <c r="P63" s="135"/>
    </row>
    <row r="64" spans="1:16" x14ac:dyDescent="0.15">
      <c r="A64" s="135" t="s">
        <v>27</v>
      </c>
      <c r="B64" s="135">
        <f>'将来負担比率（分子）の構造'!I$43</f>
        <v>1209</v>
      </c>
      <c r="C64" s="135"/>
      <c r="D64" s="135"/>
      <c r="E64" s="135">
        <f>'将来負担比率（分子）の構造'!J$43</f>
        <v>1161</v>
      </c>
      <c r="F64" s="135"/>
      <c r="G64" s="135"/>
      <c r="H64" s="135">
        <f>'将来負担比率（分子）の構造'!K$43</f>
        <v>1152</v>
      </c>
      <c r="I64" s="135"/>
      <c r="J64" s="135"/>
      <c r="K64" s="135">
        <f>'将来負担比率（分子）の構造'!L$43</f>
        <v>1156</v>
      </c>
      <c r="L64" s="135"/>
      <c r="M64" s="135"/>
      <c r="N64" s="135">
        <f>'将来負担比率（分子）の構造'!M$43</f>
        <v>1182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3117</v>
      </c>
      <c r="C66" s="135"/>
      <c r="D66" s="135"/>
      <c r="E66" s="135">
        <f>'将来負担比率（分子）の構造'!J$41</f>
        <v>2928</v>
      </c>
      <c r="F66" s="135"/>
      <c r="G66" s="135"/>
      <c r="H66" s="135">
        <f>'将来負担比率（分子）の構造'!K$41</f>
        <v>3071</v>
      </c>
      <c r="I66" s="135"/>
      <c r="J66" s="135"/>
      <c r="K66" s="135">
        <f>'将来負担比率（分子）の構造'!L$41</f>
        <v>3024</v>
      </c>
      <c r="L66" s="135"/>
      <c r="M66" s="135"/>
      <c r="N66" s="135">
        <f>'将来負担比率（分子）の構造'!M$41</f>
        <v>3093</v>
      </c>
      <c r="O66" s="135"/>
      <c r="P66" s="135"/>
    </row>
    <row r="67" spans="1:16" x14ac:dyDescent="0.15">
      <c r="A67" s="135" t="s">
        <v>63</v>
      </c>
      <c r="B67" s="135" t="e">
        <f>NA()</f>
        <v>#N/A</v>
      </c>
      <c r="C67" s="135">
        <f>IF(ISNUMBER('将来負担比率（分子）の構造'!I$52), IF('将来負担比率（分子）の構造'!I$52 &lt; 0, 0, '将来負担比率（分子）の構造'!I$52), NA())</f>
        <v>2190</v>
      </c>
      <c r="D67" s="135" t="e">
        <f>NA()</f>
        <v>#N/A</v>
      </c>
      <c r="E67" s="135" t="e">
        <f>NA()</f>
        <v>#N/A</v>
      </c>
      <c r="F67" s="135">
        <f>IF(ISNUMBER('将来負担比率（分子）の構造'!J$52), IF('将来負担比率（分子）の構造'!J$52 &lt; 0, 0, '将来負担比率（分子）の構造'!J$52), NA())</f>
        <v>1340</v>
      </c>
      <c r="G67" s="135" t="e">
        <f>NA()</f>
        <v>#N/A</v>
      </c>
      <c r="H67" s="135" t="e">
        <f>NA()</f>
        <v>#N/A</v>
      </c>
      <c r="I67" s="135">
        <f>IF(ISNUMBER('将来負担比率（分子）の構造'!K$52), IF('将来負担比率（分子）の構造'!K$52 &lt; 0, 0, '将来負担比率（分子）の構造'!K$52), NA())</f>
        <v>990</v>
      </c>
      <c r="J67" s="135" t="e">
        <f>NA()</f>
        <v>#N/A</v>
      </c>
      <c r="K67" s="135" t="e">
        <f>NA()</f>
        <v>#N/A</v>
      </c>
      <c r="L67" s="135">
        <f>IF(ISNUMBER('将来負担比率（分子）の構造'!L$52), IF('将来負担比率（分子）の構造'!L$52 &lt; 0, 0, '将来負担比率（分子）の構造'!L$52), NA())</f>
        <v>645</v>
      </c>
      <c r="M67" s="135" t="e">
        <f>NA()</f>
        <v>#N/A</v>
      </c>
      <c r="N67" s="135" t="e">
        <f>NA()</f>
        <v>#N/A</v>
      </c>
      <c r="O67" s="135">
        <f>IF(ISNUMBER('将来負担比率（分子）の構造'!M$52), IF('将来負担比率（分子）の構造'!M$52 &lt; 0, 0, '将来負担比率（分子）の構造'!M$52), NA())</f>
        <v>296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533254</v>
      </c>
      <c r="S5" s="639"/>
      <c r="T5" s="639"/>
      <c r="U5" s="639"/>
      <c r="V5" s="639"/>
      <c r="W5" s="639"/>
      <c r="X5" s="639"/>
      <c r="Y5" s="686"/>
      <c r="Z5" s="699">
        <v>17.8</v>
      </c>
      <c r="AA5" s="699"/>
      <c r="AB5" s="699"/>
      <c r="AC5" s="699"/>
      <c r="AD5" s="700">
        <v>533254</v>
      </c>
      <c r="AE5" s="700"/>
      <c r="AF5" s="700"/>
      <c r="AG5" s="700"/>
      <c r="AH5" s="700"/>
      <c r="AI5" s="700"/>
      <c r="AJ5" s="700"/>
      <c r="AK5" s="700"/>
      <c r="AL5" s="687">
        <v>29.9</v>
      </c>
      <c r="AM5" s="656"/>
      <c r="AN5" s="656"/>
      <c r="AO5" s="688"/>
      <c r="AP5" s="675" t="s">
        <v>208</v>
      </c>
      <c r="AQ5" s="676"/>
      <c r="AR5" s="676"/>
      <c r="AS5" s="676"/>
      <c r="AT5" s="676"/>
      <c r="AU5" s="676"/>
      <c r="AV5" s="676"/>
      <c r="AW5" s="676"/>
      <c r="AX5" s="676"/>
      <c r="AY5" s="676"/>
      <c r="AZ5" s="676"/>
      <c r="BA5" s="676"/>
      <c r="BB5" s="676"/>
      <c r="BC5" s="676"/>
      <c r="BD5" s="676"/>
      <c r="BE5" s="676"/>
      <c r="BF5" s="677"/>
      <c r="BG5" s="588">
        <v>533254</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18864</v>
      </c>
      <c r="S6" s="589"/>
      <c r="T6" s="589"/>
      <c r="U6" s="589"/>
      <c r="V6" s="589"/>
      <c r="W6" s="589"/>
      <c r="X6" s="589"/>
      <c r="Y6" s="590"/>
      <c r="Z6" s="641">
        <v>0.6</v>
      </c>
      <c r="AA6" s="641"/>
      <c r="AB6" s="641"/>
      <c r="AC6" s="641"/>
      <c r="AD6" s="642">
        <v>18864</v>
      </c>
      <c r="AE6" s="642"/>
      <c r="AF6" s="642"/>
      <c r="AG6" s="642"/>
      <c r="AH6" s="642"/>
      <c r="AI6" s="642"/>
      <c r="AJ6" s="642"/>
      <c r="AK6" s="642"/>
      <c r="AL6" s="611">
        <v>1.1000000000000001</v>
      </c>
      <c r="AM6" s="643"/>
      <c r="AN6" s="643"/>
      <c r="AO6" s="644"/>
      <c r="AP6" s="585" t="s">
        <v>214</v>
      </c>
      <c r="AQ6" s="586"/>
      <c r="AR6" s="586"/>
      <c r="AS6" s="586"/>
      <c r="AT6" s="586"/>
      <c r="AU6" s="586"/>
      <c r="AV6" s="586"/>
      <c r="AW6" s="586"/>
      <c r="AX6" s="586"/>
      <c r="AY6" s="586"/>
      <c r="AZ6" s="586"/>
      <c r="BA6" s="586"/>
      <c r="BB6" s="586"/>
      <c r="BC6" s="586"/>
      <c r="BD6" s="586"/>
      <c r="BE6" s="586"/>
      <c r="BF6" s="587"/>
      <c r="BG6" s="588">
        <v>533254</v>
      </c>
      <c r="BH6" s="589"/>
      <c r="BI6" s="589"/>
      <c r="BJ6" s="589"/>
      <c r="BK6" s="589"/>
      <c r="BL6" s="589"/>
      <c r="BM6" s="589"/>
      <c r="BN6" s="590"/>
      <c r="BO6" s="641">
        <v>100</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70288</v>
      </c>
      <c r="CS6" s="589"/>
      <c r="CT6" s="589"/>
      <c r="CU6" s="589"/>
      <c r="CV6" s="589"/>
      <c r="CW6" s="589"/>
      <c r="CX6" s="589"/>
      <c r="CY6" s="590"/>
      <c r="CZ6" s="641">
        <v>2.5</v>
      </c>
      <c r="DA6" s="641"/>
      <c r="DB6" s="641"/>
      <c r="DC6" s="641"/>
      <c r="DD6" s="594" t="s">
        <v>215</v>
      </c>
      <c r="DE6" s="589"/>
      <c r="DF6" s="589"/>
      <c r="DG6" s="589"/>
      <c r="DH6" s="589"/>
      <c r="DI6" s="589"/>
      <c r="DJ6" s="589"/>
      <c r="DK6" s="589"/>
      <c r="DL6" s="589"/>
      <c r="DM6" s="589"/>
      <c r="DN6" s="589"/>
      <c r="DO6" s="589"/>
      <c r="DP6" s="590"/>
      <c r="DQ6" s="594">
        <v>70288</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2673</v>
      </c>
      <c r="S7" s="589"/>
      <c r="T7" s="589"/>
      <c r="U7" s="589"/>
      <c r="V7" s="589"/>
      <c r="W7" s="589"/>
      <c r="X7" s="589"/>
      <c r="Y7" s="590"/>
      <c r="Z7" s="641">
        <v>0.1</v>
      </c>
      <c r="AA7" s="641"/>
      <c r="AB7" s="641"/>
      <c r="AC7" s="641"/>
      <c r="AD7" s="642">
        <v>2673</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258060</v>
      </c>
      <c r="BH7" s="589"/>
      <c r="BI7" s="589"/>
      <c r="BJ7" s="589"/>
      <c r="BK7" s="589"/>
      <c r="BL7" s="589"/>
      <c r="BM7" s="589"/>
      <c r="BN7" s="590"/>
      <c r="BO7" s="641">
        <v>48.4</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665225</v>
      </c>
      <c r="CS7" s="589"/>
      <c r="CT7" s="589"/>
      <c r="CU7" s="589"/>
      <c r="CV7" s="589"/>
      <c r="CW7" s="589"/>
      <c r="CX7" s="589"/>
      <c r="CY7" s="590"/>
      <c r="CZ7" s="641">
        <v>23.2</v>
      </c>
      <c r="DA7" s="641"/>
      <c r="DB7" s="641"/>
      <c r="DC7" s="641"/>
      <c r="DD7" s="594">
        <v>4031</v>
      </c>
      <c r="DE7" s="589"/>
      <c r="DF7" s="589"/>
      <c r="DG7" s="589"/>
      <c r="DH7" s="589"/>
      <c r="DI7" s="589"/>
      <c r="DJ7" s="589"/>
      <c r="DK7" s="589"/>
      <c r="DL7" s="589"/>
      <c r="DM7" s="589"/>
      <c r="DN7" s="589"/>
      <c r="DO7" s="589"/>
      <c r="DP7" s="590"/>
      <c r="DQ7" s="594">
        <v>628229</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7134</v>
      </c>
      <c r="S8" s="589"/>
      <c r="T8" s="589"/>
      <c r="U8" s="589"/>
      <c r="V8" s="589"/>
      <c r="W8" s="589"/>
      <c r="X8" s="589"/>
      <c r="Y8" s="590"/>
      <c r="Z8" s="641">
        <v>0.2</v>
      </c>
      <c r="AA8" s="641"/>
      <c r="AB8" s="641"/>
      <c r="AC8" s="641"/>
      <c r="AD8" s="642">
        <v>7134</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9203</v>
      </c>
      <c r="BH8" s="589"/>
      <c r="BI8" s="589"/>
      <c r="BJ8" s="589"/>
      <c r="BK8" s="589"/>
      <c r="BL8" s="589"/>
      <c r="BM8" s="589"/>
      <c r="BN8" s="590"/>
      <c r="BO8" s="641">
        <v>1.7</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710479</v>
      </c>
      <c r="CS8" s="589"/>
      <c r="CT8" s="589"/>
      <c r="CU8" s="589"/>
      <c r="CV8" s="589"/>
      <c r="CW8" s="589"/>
      <c r="CX8" s="589"/>
      <c r="CY8" s="590"/>
      <c r="CZ8" s="641">
        <v>24.8</v>
      </c>
      <c r="DA8" s="641"/>
      <c r="DB8" s="641"/>
      <c r="DC8" s="641"/>
      <c r="DD8" s="594">
        <v>241</v>
      </c>
      <c r="DE8" s="589"/>
      <c r="DF8" s="589"/>
      <c r="DG8" s="589"/>
      <c r="DH8" s="589"/>
      <c r="DI8" s="589"/>
      <c r="DJ8" s="589"/>
      <c r="DK8" s="589"/>
      <c r="DL8" s="589"/>
      <c r="DM8" s="589"/>
      <c r="DN8" s="589"/>
      <c r="DO8" s="589"/>
      <c r="DP8" s="590"/>
      <c r="DQ8" s="594">
        <v>367541</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3730</v>
      </c>
      <c r="S9" s="589"/>
      <c r="T9" s="589"/>
      <c r="U9" s="589"/>
      <c r="V9" s="589"/>
      <c r="W9" s="589"/>
      <c r="X9" s="589"/>
      <c r="Y9" s="590"/>
      <c r="Z9" s="641">
        <v>0.1</v>
      </c>
      <c r="AA9" s="641"/>
      <c r="AB9" s="641"/>
      <c r="AC9" s="641"/>
      <c r="AD9" s="642">
        <v>3730</v>
      </c>
      <c r="AE9" s="642"/>
      <c r="AF9" s="642"/>
      <c r="AG9" s="642"/>
      <c r="AH9" s="642"/>
      <c r="AI9" s="642"/>
      <c r="AJ9" s="642"/>
      <c r="AK9" s="642"/>
      <c r="AL9" s="611">
        <v>0.2</v>
      </c>
      <c r="AM9" s="643"/>
      <c r="AN9" s="643"/>
      <c r="AO9" s="644"/>
      <c r="AP9" s="585" t="s">
        <v>225</v>
      </c>
      <c r="AQ9" s="586"/>
      <c r="AR9" s="586"/>
      <c r="AS9" s="586"/>
      <c r="AT9" s="586"/>
      <c r="AU9" s="586"/>
      <c r="AV9" s="586"/>
      <c r="AW9" s="586"/>
      <c r="AX9" s="586"/>
      <c r="AY9" s="586"/>
      <c r="AZ9" s="586"/>
      <c r="BA9" s="586"/>
      <c r="BB9" s="586"/>
      <c r="BC9" s="586"/>
      <c r="BD9" s="586"/>
      <c r="BE9" s="586"/>
      <c r="BF9" s="587"/>
      <c r="BG9" s="588">
        <v>215805</v>
      </c>
      <c r="BH9" s="589"/>
      <c r="BI9" s="589"/>
      <c r="BJ9" s="589"/>
      <c r="BK9" s="589"/>
      <c r="BL9" s="589"/>
      <c r="BM9" s="589"/>
      <c r="BN9" s="590"/>
      <c r="BO9" s="641">
        <v>40.5</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241969</v>
      </c>
      <c r="CS9" s="589"/>
      <c r="CT9" s="589"/>
      <c r="CU9" s="589"/>
      <c r="CV9" s="589"/>
      <c r="CW9" s="589"/>
      <c r="CX9" s="589"/>
      <c r="CY9" s="590"/>
      <c r="CZ9" s="641">
        <v>8.5</v>
      </c>
      <c r="DA9" s="641"/>
      <c r="DB9" s="641"/>
      <c r="DC9" s="641"/>
      <c r="DD9" s="594">
        <v>4136</v>
      </c>
      <c r="DE9" s="589"/>
      <c r="DF9" s="589"/>
      <c r="DG9" s="589"/>
      <c r="DH9" s="589"/>
      <c r="DI9" s="589"/>
      <c r="DJ9" s="589"/>
      <c r="DK9" s="589"/>
      <c r="DL9" s="589"/>
      <c r="DM9" s="589"/>
      <c r="DN9" s="589"/>
      <c r="DO9" s="589"/>
      <c r="DP9" s="590"/>
      <c r="DQ9" s="594">
        <v>193581</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65906</v>
      </c>
      <c r="S10" s="589"/>
      <c r="T10" s="589"/>
      <c r="U10" s="589"/>
      <c r="V10" s="589"/>
      <c r="W10" s="589"/>
      <c r="X10" s="589"/>
      <c r="Y10" s="590"/>
      <c r="Z10" s="641">
        <v>2.2000000000000002</v>
      </c>
      <c r="AA10" s="641"/>
      <c r="AB10" s="641"/>
      <c r="AC10" s="641"/>
      <c r="AD10" s="642">
        <v>65906</v>
      </c>
      <c r="AE10" s="642"/>
      <c r="AF10" s="642"/>
      <c r="AG10" s="642"/>
      <c r="AH10" s="642"/>
      <c r="AI10" s="642"/>
      <c r="AJ10" s="642"/>
      <c r="AK10" s="642"/>
      <c r="AL10" s="611">
        <v>3.7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13571</v>
      </c>
      <c r="BH10" s="589"/>
      <c r="BI10" s="589"/>
      <c r="BJ10" s="589"/>
      <c r="BK10" s="589"/>
      <c r="BL10" s="589"/>
      <c r="BM10" s="589"/>
      <c r="BN10" s="590"/>
      <c r="BO10" s="641">
        <v>2.5</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t="s">
        <v>222</v>
      </c>
      <c r="CS10" s="589"/>
      <c r="CT10" s="589"/>
      <c r="CU10" s="589"/>
      <c r="CV10" s="589"/>
      <c r="CW10" s="589"/>
      <c r="CX10" s="589"/>
      <c r="CY10" s="590"/>
      <c r="CZ10" s="641" t="s">
        <v>222</v>
      </c>
      <c r="DA10" s="641"/>
      <c r="DB10" s="641"/>
      <c r="DC10" s="641"/>
      <c r="DD10" s="594" t="s">
        <v>222</v>
      </c>
      <c r="DE10" s="589"/>
      <c r="DF10" s="589"/>
      <c r="DG10" s="589"/>
      <c r="DH10" s="589"/>
      <c r="DI10" s="589"/>
      <c r="DJ10" s="589"/>
      <c r="DK10" s="589"/>
      <c r="DL10" s="589"/>
      <c r="DM10" s="589"/>
      <c r="DN10" s="589"/>
      <c r="DO10" s="589"/>
      <c r="DP10" s="590"/>
      <c r="DQ10" s="594" t="s">
        <v>222</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v>23942</v>
      </c>
      <c r="S11" s="589"/>
      <c r="T11" s="589"/>
      <c r="U11" s="589"/>
      <c r="V11" s="589"/>
      <c r="W11" s="589"/>
      <c r="X11" s="589"/>
      <c r="Y11" s="590"/>
      <c r="Z11" s="641">
        <v>0.8</v>
      </c>
      <c r="AA11" s="641"/>
      <c r="AB11" s="641"/>
      <c r="AC11" s="641"/>
      <c r="AD11" s="642">
        <v>23942</v>
      </c>
      <c r="AE11" s="642"/>
      <c r="AF11" s="642"/>
      <c r="AG11" s="642"/>
      <c r="AH11" s="642"/>
      <c r="AI11" s="642"/>
      <c r="AJ11" s="642"/>
      <c r="AK11" s="642"/>
      <c r="AL11" s="611">
        <v>1.3</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19481</v>
      </c>
      <c r="BH11" s="589"/>
      <c r="BI11" s="589"/>
      <c r="BJ11" s="589"/>
      <c r="BK11" s="589"/>
      <c r="BL11" s="589"/>
      <c r="BM11" s="589"/>
      <c r="BN11" s="590"/>
      <c r="BO11" s="641">
        <v>3.7</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51926</v>
      </c>
      <c r="CS11" s="589"/>
      <c r="CT11" s="589"/>
      <c r="CU11" s="589"/>
      <c r="CV11" s="589"/>
      <c r="CW11" s="589"/>
      <c r="CX11" s="589"/>
      <c r="CY11" s="590"/>
      <c r="CZ11" s="641">
        <v>1.8</v>
      </c>
      <c r="DA11" s="641"/>
      <c r="DB11" s="641"/>
      <c r="DC11" s="641"/>
      <c r="DD11" s="594" t="s">
        <v>222</v>
      </c>
      <c r="DE11" s="589"/>
      <c r="DF11" s="589"/>
      <c r="DG11" s="589"/>
      <c r="DH11" s="589"/>
      <c r="DI11" s="589"/>
      <c r="DJ11" s="589"/>
      <c r="DK11" s="589"/>
      <c r="DL11" s="589"/>
      <c r="DM11" s="589"/>
      <c r="DN11" s="589"/>
      <c r="DO11" s="589"/>
      <c r="DP11" s="590"/>
      <c r="DQ11" s="594">
        <v>35913</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257318</v>
      </c>
      <c r="BH12" s="589"/>
      <c r="BI12" s="589"/>
      <c r="BJ12" s="589"/>
      <c r="BK12" s="589"/>
      <c r="BL12" s="589"/>
      <c r="BM12" s="589"/>
      <c r="BN12" s="590"/>
      <c r="BO12" s="641">
        <v>48.3</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30232</v>
      </c>
      <c r="CS12" s="589"/>
      <c r="CT12" s="589"/>
      <c r="CU12" s="589"/>
      <c r="CV12" s="589"/>
      <c r="CW12" s="589"/>
      <c r="CX12" s="589"/>
      <c r="CY12" s="590"/>
      <c r="CZ12" s="641">
        <v>1.1000000000000001</v>
      </c>
      <c r="DA12" s="641"/>
      <c r="DB12" s="641"/>
      <c r="DC12" s="641"/>
      <c r="DD12" s="594" t="s">
        <v>222</v>
      </c>
      <c r="DE12" s="589"/>
      <c r="DF12" s="589"/>
      <c r="DG12" s="589"/>
      <c r="DH12" s="589"/>
      <c r="DI12" s="589"/>
      <c r="DJ12" s="589"/>
      <c r="DK12" s="589"/>
      <c r="DL12" s="589"/>
      <c r="DM12" s="589"/>
      <c r="DN12" s="589"/>
      <c r="DO12" s="589"/>
      <c r="DP12" s="590"/>
      <c r="DQ12" s="594">
        <v>26356</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4625</v>
      </c>
      <c r="S13" s="589"/>
      <c r="T13" s="589"/>
      <c r="U13" s="589"/>
      <c r="V13" s="589"/>
      <c r="W13" s="589"/>
      <c r="X13" s="589"/>
      <c r="Y13" s="590"/>
      <c r="Z13" s="641">
        <v>0.2</v>
      </c>
      <c r="AA13" s="641"/>
      <c r="AB13" s="641"/>
      <c r="AC13" s="641"/>
      <c r="AD13" s="642">
        <v>4625</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257318</v>
      </c>
      <c r="BH13" s="589"/>
      <c r="BI13" s="589"/>
      <c r="BJ13" s="589"/>
      <c r="BK13" s="589"/>
      <c r="BL13" s="589"/>
      <c r="BM13" s="589"/>
      <c r="BN13" s="590"/>
      <c r="BO13" s="641">
        <v>48.3</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202756</v>
      </c>
      <c r="CS13" s="589"/>
      <c r="CT13" s="589"/>
      <c r="CU13" s="589"/>
      <c r="CV13" s="589"/>
      <c r="CW13" s="589"/>
      <c r="CX13" s="589"/>
      <c r="CY13" s="590"/>
      <c r="CZ13" s="641">
        <v>7.1</v>
      </c>
      <c r="DA13" s="641"/>
      <c r="DB13" s="641"/>
      <c r="DC13" s="641"/>
      <c r="DD13" s="594">
        <v>31502</v>
      </c>
      <c r="DE13" s="589"/>
      <c r="DF13" s="589"/>
      <c r="DG13" s="589"/>
      <c r="DH13" s="589"/>
      <c r="DI13" s="589"/>
      <c r="DJ13" s="589"/>
      <c r="DK13" s="589"/>
      <c r="DL13" s="589"/>
      <c r="DM13" s="589"/>
      <c r="DN13" s="589"/>
      <c r="DO13" s="589"/>
      <c r="DP13" s="590"/>
      <c r="DQ13" s="594">
        <v>175166</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14422</v>
      </c>
      <c r="BH14" s="589"/>
      <c r="BI14" s="589"/>
      <c r="BJ14" s="589"/>
      <c r="BK14" s="589"/>
      <c r="BL14" s="589"/>
      <c r="BM14" s="589"/>
      <c r="BN14" s="590"/>
      <c r="BO14" s="641">
        <v>2.7</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184721</v>
      </c>
      <c r="CS14" s="589"/>
      <c r="CT14" s="589"/>
      <c r="CU14" s="589"/>
      <c r="CV14" s="589"/>
      <c r="CW14" s="589"/>
      <c r="CX14" s="589"/>
      <c r="CY14" s="590"/>
      <c r="CZ14" s="641">
        <v>6.5</v>
      </c>
      <c r="DA14" s="641"/>
      <c r="DB14" s="641"/>
      <c r="DC14" s="641"/>
      <c r="DD14" s="594">
        <v>59701</v>
      </c>
      <c r="DE14" s="589"/>
      <c r="DF14" s="589"/>
      <c r="DG14" s="589"/>
      <c r="DH14" s="589"/>
      <c r="DI14" s="589"/>
      <c r="DJ14" s="589"/>
      <c r="DK14" s="589"/>
      <c r="DL14" s="589"/>
      <c r="DM14" s="589"/>
      <c r="DN14" s="589"/>
      <c r="DO14" s="589"/>
      <c r="DP14" s="590"/>
      <c r="DQ14" s="594">
        <v>136493</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1826</v>
      </c>
      <c r="S15" s="589"/>
      <c r="T15" s="589"/>
      <c r="U15" s="589"/>
      <c r="V15" s="589"/>
      <c r="W15" s="589"/>
      <c r="X15" s="589"/>
      <c r="Y15" s="590"/>
      <c r="Z15" s="641">
        <v>0.1</v>
      </c>
      <c r="AA15" s="641"/>
      <c r="AB15" s="641"/>
      <c r="AC15" s="641"/>
      <c r="AD15" s="642">
        <v>1826</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3454</v>
      </c>
      <c r="BH15" s="589"/>
      <c r="BI15" s="589"/>
      <c r="BJ15" s="589"/>
      <c r="BK15" s="589"/>
      <c r="BL15" s="589"/>
      <c r="BM15" s="589"/>
      <c r="BN15" s="590"/>
      <c r="BO15" s="641">
        <v>0.6</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383457</v>
      </c>
      <c r="CS15" s="589"/>
      <c r="CT15" s="589"/>
      <c r="CU15" s="589"/>
      <c r="CV15" s="589"/>
      <c r="CW15" s="589"/>
      <c r="CX15" s="589"/>
      <c r="CY15" s="590"/>
      <c r="CZ15" s="641">
        <v>13.4</v>
      </c>
      <c r="DA15" s="641"/>
      <c r="DB15" s="641"/>
      <c r="DC15" s="641"/>
      <c r="DD15" s="594">
        <v>131444</v>
      </c>
      <c r="DE15" s="589"/>
      <c r="DF15" s="589"/>
      <c r="DG15" s="589"/>
      <c r="DH15" s="589"/>
      <c r="DI15" s="589"/>
      <c r="DJ15" s="589"/>
      <c r="DK15" s="589"/>
      <c r="DL15" s="589"/>
      <c r="DM15" s="589"/>
      <c r="DN15" s="589"/>
      <c r="DO15" s="589"/>
      <c r="DP15" s="590"/>
      <c r="DQ15" s="594">
        <v>188954</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1321448</v>
      </c>
      <c r="S16" s="589"/>
      <c r="T16" s="589"/>
      <c r="U16" s="589"/>
      <c r="V16" s="589"/>
      <c r="W16" s="589"/>
      <c r="X16" s="589"/>
      <c r="Y16" s="590"/>
      <c r="Z16" s="641">
        <v>44</v>
      </c>
      <c r="AA16" s="641"/>
      <c r="AB16" s="641"/>
      <c r="AC16" s="641"/>
      <c r="AD16" s="642">
        <v>1111521</v>
      </c>
      <c r="AE16" s="642"/>
      <c r="AF16" s="642"/>
      <c r="AG16" s="642"/>
      <c r="AH16" s="642"/>
      <c r="AI16" s="642"/>
      <c r="AJ16" s="642"/>
      <c r="AK16" s="642"/>
      <c r="AL16" s="611">
        <v>62.4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12129</v>
      </c>
      <c r="CS16" s="589"/>
      <c r="CT16" s="589"/>
      <c r="CU16" s="589"/>
      <c r="CV16" s="589"/>
      <c r="CW16" s="589"/>
      <c r="CX16" s="589"/>
      <c r="CY16" s="590"/>
      <c r="CZ16" s="641">
        <v>0.4</v>
      </c>
      <c r="DA16" s="641"/>
      <c r="DB16" s="641"/>
      <c r="DC16" s="641"/>
      <c r="DD16" s="594" t="s">
        <v>222</v>
      </c>
      <c r="DE16" s="589"/>
      <c r="DF16" s="589"/>
      <c r="DG16" s="589"/>
      <c r="DH16" s="589"/>
      <c r="DI16" s="589"/>
      <c r="DJ16" s="589"/>
      <c r="DK16" s="589"/>
      <c r="DL16" s="589"/>
      <c r="DM16" s="589"/>
      <c r="DN16" s="589"/>
      <c r="DO16" s="589"/>
      <c r="DP16" s="590"/>
      <c r="DQ16" s="594">
        <v>249</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1111521</v>
      </c>
      <c r="S17" s="589"/>
      <c r="T17" s="589"/>
      <c r="U17" s="589"/>
      <c r="V17" s="589"/>
      <c r="W17" s="589"/>
      <c r="X17" s="589"/>
      <c r="Y17" s="590"/>
      <c r="Z17" s="641">
        <v>37</v>
      </c>
      <c r="AA17" s="641"/>
      <c r="AB17" s="641"/>
      <c r="AC17" s="641"/>
      <c r="AD17" s="642">
        <v>1111521</v>
      </c>
      <c r="AE17" s="642"/>
      <c r="AF17" s="642"/>
      <c r="AG17" s="642"/>
      <c r="AH17" s="642"/>
      <c r="AI17" s="642"/>
      <c r="AJ17" s="642"/>
      <c r="AK17" s="642"/>
      <c r="AL17" s="611">
        <v>62.4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309292</v>
      </c>
      <c r="CS17" s="589"/>
      <c r="CT17" s="589"/>
      <c r="CU17" s="589"/>
      <c r="CV17" s="589"/>
      <c r="CW17" s="589"/>
      <c r="CX17" s="589"/>
      <c r="CY17" s="590"/>
      <c r="CZ17" s="641">
        <v>10.8</v>
      </c>
      <c r="DA17" s="641"/>
      <c r="DB17" s="641"/>
      <c r="DC17" s="641"/>
      <c r="DD17" s="594" t="s">
        <v>222</v>
      </c>
      <c r="DE17" s="589"/>
      <c r="DF17" s="589"/>
      <c r="DG17" s="589"/>
      <c r="DH17" s="589"/>
      <c r="DI17" s="589"/>
      <c r="DJ17" s="589"/>
      <c r="DK17" s="589"/>
      <c r="DL17" s="589"/>
      <c r="DM17" s="589"/>
      <c r="DN17" s="589"/>
      <c r="DO17" s="589"/>
      <c r="DP17" s="590"/>
      <c r="DQ17" s="594">
        <v>309292</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209927</v>
      </c>
      <c r="S18" s="589"/>
      <c r="T18" s="589"/>
      <c r="U18" s="589"/>
      <c r="V18" s="589"/>
      <c r="W18" s="589"/>
      <c r="X18" s="589"/>
      <c r="Y18" s="590"/>
      <c r="Z18" s="641">
        <v>7</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1983402</v>
      </c>
      <c r="S20" s="589"/>
      <c r="T20" s="589"/>
      <c r="U20" s="589"/>
      <c r="V20" s="589"/>
      <c r="W20" s="589"/>
      <c r="X20" s="589"/>
      <c r="Y20" s="590"/>
      <c r="Z20" s="641">
        <v>66</v>
      </c>
      <c r="AA20" s="641"/>
      <c r="AB20" s="641"/>
      <c r="AC20" s="641"/>
      <c r="AD20" s="642">
        <v>1773475</v>
      </c>
      <c r="AE20" s="642"/>
      <c r="AF20" s="642"/>
      <c r="AG20" s="642"/>
      <c r="AH20" s="642"/>
      <c r="AI20" s="642"/>
      <c r="AJ20" s="642"/>
      <c r="AK20" s="642"/>
      <c r="AL20" s="611">
        <v>99.5</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2862474</v>
      </c>
      <c r="CS20" s="589"/>
      <c r="CT20" s="589"/>
      <c r="CU20" s="589"/>
      <c r="CV20" s="589"/>
      <c r="CW20" s="589"/>
      <c r="CX20" s="589"/>
      <c r="CY20" s="590"/>
      <c r="CZ20" s="641">
        <v>100</v>
      </c>
      <c r="DA20" s="641"/>
      <c r="DB20" s="641"/>
      <c r="DC20" s="641"/>
      <c r="DD20" s="594">
        <v>231055</v>
      </c>
      <c r="DE20" s="589"/>
      <c r="DF20" s="589"/>
      <c r="DG20" s="589"/>
      <c r="DH20" s="589"/>
      <c r="DI20" s="589"/>
      <c r="DJ20" s="589"/>
      <c r="DK20" s="589"/>
      <c r="DL20" s="589"/>
      <c r="DM20" s="589"/>
      <c r="DN20" s="589"/>
      <c r="DO20" s="589"/>
      <c r="DP20" s="590"/>
      <c r="DQ20" s="594">
        <v>2132062</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841</v>
      </c>
      <c r="S21" s="589"/>
      <c r="T21" s="589"/>
      <c r="U21" s="589"/>
      <c r="V21" s="589"/>
      <c r="W21" s="589"/>
      <c r="X21" s="589"/>
      <c r="Y21" s="590"/>
      <c r="Z21" s="641">
        <v>0</v>
      </c>
      <c r="AA21" s="641"/>
      <c r="AB21" s="641"/>
      <c r="AC21" s="641"/>
      <c r="AD21" s="642">
        <v>841</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27815</v>
      </c>
      <c r="S22" s="589"/>
      <c r="T22" s="589"/>
      <c r="U22" s="589"/>
      <c r="V22" s="589"/>
      <c r="W22" s="589"/>
      <c r="X22" s="589"/>
      <c r="Y22" s="590"/>
      <c r="Z22" s="641">
        <v>0.9</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15080</v>
      </c>
      <c r="S23" s="589"/>
      <c r="T23" s="589"/>
      <c r="U23" s="589"/>
      <c r="V23" s="589"/>
      <c r="W23" s="589"/>
      <c r="X23" s="589"/>
      <c r="Y23" s="590"/>
      <c r="Z23" s="641">
        <v>0.5</v>
      </c>
      <c r="AA23" s="641"/>
      <c r="AB23" s="641"/>
      <c r="AC23" s="641"/>
      <c r="AD23" s="642">
        <v>4840</v>
      </c>
      <c r="AE23" s="642"/>
      <c r="AF23" s="642"/>
      <c r="AG23" s="642"/>
      <c r="AH23" s="642"/>
      <c r="AI23" s="642"/>
      <c r="AJ23" s="642"/>
      <c r="AK23" s="642"/>
      <c r="AL23" s="611">
        <v>0.3</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9756</v>
      </c>
      <c r="S24" s="589"/>
      <c r="T24" s="589"/>
      <c r="U24" s="589"/>
      <c r="V24" s="589"/>
      <c r="W24" s="589"/>
      <c r="X24" s="589"/>
      <c r="Y24" s="590"/>
      <c r="Z24" s="641">
        <v>0.3</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1194197</v>
      </c>
      <c r="CS24" s="639"/>
      <c r="CT24" s="639"/>
      <c r="CU24" s="639"/>
      <c r="CV24" s="639"/>
      <c r="CW24" s="639"/>
      <c r="CX24" s="639"/>
      <c r="CY24" s="686"/>
      <c r="CZ24" s="690">
        <v>41.7</v>
      </c>
      <c r="DA24" s="691"/>
      <c r="DB24" s="691"/>
      <c r="DC24" s="692"/>
      <c r="DD24" s="685">
        <v>923289</v>
      </c>
      <c r="DE24" s="639"/>
      <c r="DF24" s="639"/>
      <c r="DG24" s="639"/>
      <c r="DH24" s="639"/>
      <c r="DI24" s="639"/>
      <c r="DJ24" s="639"/>
      <c r="DK24" s="686"/>
      <c r="DL24" s="685">
        <v>913523</v>
      </c>
      <c r="DM24" s="639"/>
      <c r="DN24" s="639"/>
      <c r="DO24" s="639"/>
      <c r="DP24" s="639"/>
      <c r="DQ24" s="639"/>
      <c r="DR24" s="639"/>
      <c r="DS24" s="639"/>
      <c r="DT24" s="639"/>
      <c r="DU24" s="639"/>
      <c r="DV24" s="686"/>
      <c r="DW24" s="687">
        <v>48</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248853</v>
      </c>
      <c r="S25" s="589"/>
      <c r="T25" s="589"/>
      <c r="U25" s="589"/>
      <c r="V25" s="589"/>
      <c r="W25" s="589"/>
      <c r="X25" s="589"/>
      <c r="Y25" s="590"/>
      <c r="Z25" s="641">
        <v>8.3000000000000007</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589744</v>
      </c>
      <c r="CS25" s="607"/>
      <c r="CT25" s="607"/>
      <c r="CU25" s="607"/>
      <c r="CV25" s="607"/>
      <c r="CW25" s="607"/>
      <c r="CX25" s="607"/>
      <c r="CY25" s="608"/>
      <c r="CZ25" s="591">
        <v>20.6</v>
      </c>
      <c r="DA25" s="609"/>
      <c r="DB25" s="609"/>
      <c r="DC25" s="610"/>
      <c r="DD25" s="594">
        <v>551927</v>
      </c>
      <c r="DE25" s="607"/>
      <c r="DF25" s="607"/>
      <c r="DG25" s="607"/>
      <c r="DH25" s="607"/>
      <c r="DI25" s="607"/>
      <c r="DJ25" s="607"/>
      <c r="DK25" s="608"/>
      <c r="DL25" s="594">
        <v>542161</v>
      </c>
      <c r="DM25" s="607"/>
      <c r="DN25" s="607"/>
      <c r="DO25" s="607"/>
      <c r="DP25" s="607"/>
      <c r="DQ25" s="607"/>
      <c r="DR25" s="607"/>
      <c r="DS25" s="607"/>
      <c r="DT25" s="607"/>
      <c r="DU25" s="607"/>
      <c r="DV25" s="608"/>
      <c r="DW25" s="611">
        <v>28.5</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387097</v>
      </c>
      <c r="CS26" s="589"/>
      <c r="CT26" s="589"/>
      <c r="CU26" s="589"/>
      <c r="CV26" s="589"/>
      <c r="CW26" s="589"/>
      <c r="CX26" s="589"/>
      <c r="CY26" s="590"/>
      <c r="CZ26" s="591">
        <v>13.5</v>
      </c>
      <c r="DA26" s="609"/>
      <c r="DB26" s="609"/>
      <c r="DC26" s="610"/>
      <c r="DD26" s="594">
        <v>350973</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217343</v>
      </c>
      <c r="S27" s="589"/>
      <c r="T27" s="589"/>
      <c r="U27" s="589"/>
      <c r="V27" s="589"/>
      <c r="W27" s="589"/>
      <c r="X27" s="589"/>
      <c r="Y27" s="590"/>
      <c r="Z27" s="641">
        <v>7.2</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533254</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295161</v>
      </c>
      <c r="CS27" s="607"/>
      <c r="CT27" s="607"/>
      <c r="CU27" s="607"/>
      <c r="CV27" s="607"/>
      <c r="CW27" s="607"/>
      <c r="CX27" s="607"/>
      <c r="CY27" s="608"/>
      <c r="CZ27" s="591">
        <v>10.3</v>
      </c>
      <c r="DA27" s="609"/>
      <c r="DB27" s="609"/>
      <c r="DC27" s="610"/>
      <c r="DD27" s="594">
        <v>62070</v>
      </c>
      <c r="DE27" s="607"/>
      <c r="DF27" s="607"/>
      <c r="DG27" s="607"/>
      <c r="DH27" s="607"/>
      <c r="DI27" s="607"/>
      <c r="DJ27" s="607"/>
      <c r="DK27" s="608"/>
      <c r="DL27" s="594">
        <v>62070</v>
      </c>
      <c r="DM27" s="607"/>
      <c r="DN27" s="607"/>
      <c r="DO27" s="607"/>
      <c r="DP27" s="607"/>
      <c r="DQ27" s="607"/>
      <c r="DR27" s="607"/>
      <c r="DS27" s="607"/>
      <c r="DT27" s="607"/>
      <c r="DU27" s="607"/>
      <c r="DV27" s="608"/>
      <c r="DW27" s="611">
        <v>3.3</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3128</v>
      </c>
      <c r="S28" s="589"/>
      <c r="T28" s="589"/>
      <c r="U28" s="589"/>
      <c r="V28" s="589"/>
      <c r="W28" s="589"/>
      <c r="X28" s="589"/>
      <c r="Y28" s="590"/>
      <c r="Z28" s="641">
        <v>0.1</v>
      </c>
      <c r="AA28" s="641"/>
      <c r="AB28" s="641"/>
      <c r="AC28" s="641"/>
      <c r="AD28" s="642">
        <v>1686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309292</v>
      </c>
      <c r="CS28" s="589"/>
      <c r="CT28" s="589"/>
      <c r="CU28" s="589"/>
      <c r="CV28" s="589"/>
      <c r="CW28" s="589"/>
      <c r="CX28" s="589"/>
      <c r="CY28" s="590"/>
      <c r="CZ28" s="591">
        <v>10.8</v>
      </c>
      <c r="DA28" s="609"/>
      <c r="DB28" s="609"/>
      <c r="DC28" s="610"/>
      <c r="DD28" s="594">
        <v>309292</v>
      </c>
      <c r="DE28" s="589"/>
      <c r="DF28" s="589"/>
      <c r="DG28" s="589"/>
      <c r="DH28" s="589"/>
      <c r="DI28" s="589"/>
      <c r="DJ28" s="589"/>
      <c r="DK28" s="590"/>
      <c r="DL28" s="594">
        <v>309292</v>
      </c>
      <c r="DM28" s="589"/>
      <c r="DN28" s="589"/>
      <c r="DO28" s="589"/>
      <c r="DP28" s="589"/>
      <c r="DQ28" s="589"/>
      <c r="DR28" s="589"/>
      <c r="DS28" s="589"/>
      <c r="DT28" s="589"/>
      <c r="DU28" s="589"/>
      <c r="DV28" s="590"/>
      <c r="DW28" s="611">
        <v>16.3</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1960</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309292</v>
      </c>
      <c r="CS29" s="607"/>
      <c r="CT29" s="607"/>
      <c r="CU29" s="607"/>
      <c r="CV29" s="607"/>
      <c r="CW29" s="607"/>
      <c r="CX29" s="607"/>
      <c r="CY29" s="608"/>
      <c r="CZ29" s="591">
        <v>10.8</v>
      </c>
      <c r="DA29" s="609"/>
      <c r="DB29" s="609"/>
      <c r="DC29" s="610"/>
      <c r="DD29" s="594">
        <v>309292</v>
      </c>
      <c r="DE29" s="607"/>
      <c r="DF29" s="607"/>
      <c r="DG29" s="607"/>
      <c r="DH29" s="607"/>
      <c r="DI29" s="607"/>
      <c r="DJ29" s="607"/>
      <c r="DK29" s="608"/>
      <c r="DL29" s="594">
        <v>309292</v>
      </c>
      <c r="DM29" s="607"/>
      <c r="DN29" s="607"/>
      <c r="DO29" s="607"/>
      <c r="DP29" s="607"/>
      <c r="DQ29" s="607"/>
      <c r="DR29" s="607"/>
      <c r="DS29" s="607"/>
      <c r="DT29" s="607"/>
      <c r="DU29" s="607"/>
      <c r="DV29" s="608"/>
      <c r="DW29" s="611">
        <v>16.3</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t="s">
        <v>222</v>
      </c>
      <c r="S30" s="589"/>
      <c r="T30" s="589"/>
      <c r="U30" s="589"/>
      <c r="V30" s="589"/>
      <c r="W30" s="589"/>
      <c r="X30" s="589"/>
      <c r="Y30" s="590"/>
      <c r="Z30" s="641" t="s">
        <v>222</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99.5</v>
      </c>
      <c r="BH30" s="655"/>
      <c r="BI30" s="655"/>
      <c r="BJ30" s="655"/>
      <c r="BK30" s="655"/>
      <c r="BL30" s="655"/>
      <c r="BM30" s="656">
        <v>97.2</v>
      </c>
      <c r="BN30" s="655"/>
      <c r="BO30" s="655"/>
      <c r="BP30" s="655"/>
      <c r="BQ30" s="657"/>
      <c r="BR30" s="654">
        <v>99.6</v>
      </c>
      <c r="BS30" s="655"/>
      <c r="BT30" s="655"/>
      <c r="BU30" s="655"/>
      <c r="BV30" s="655"/>
      <c r="BW30" s="655"/>
      <c r="BX30" s="656">
        <v>96.7</v>
      </c>
      <c r="BY30" s="655"/>
      <c r="BZ30" s="655"/>
      <c r="CA30" s="655"/>
      <c r="CB30" s="657"/>
      <c r="CD30" s="660"/>
      <c r="CE30" s="661"/>
      <c r="CF30" s="625" t="s">
        <v>294</v>
      </c>
      <c r="CG30" s="622"/>
      <c r="CH30" s="622"/>
      <c r="CI30" s="622"/>
      <c r="CJ30" s="622"/>
      <c r="CK30" s="622"/>
      <c r="CL30" s="622"/>
      <c r="CM30" s="622"/>
      <c r="CN30" s="622"/>
      <c r="CO30" s="622"/>
      <c r="CP30" s="622"/>
      <c r="CQ30" s="623"/>
      <c r="CR30" s="588">
        <v>266406</v>
      </c>
      <c r="CS30" s="589"/>
      <c r="CT30" s="589"/>
      <c r="CU30" s="589"/>
      <c r="CV30" s="589"/>
      <c r="CW30" s="589"/>
      <c r="CX30" s="589"/>
      <c r="CY30" s="590"/>
      <c r="CZ30" s="591">
        <v>9.3000000000000007</v>
      </c>
      <c r="DA30" s="609"/>
      <c r="DB30" s="609"/>
      <c r="DC30" s="610"/>
      <c r="DD30" s="594">
        <v>266406</v>
      </c>
      <c r="DE30" s="589"/>
      <c r="DF30" s="589"/>
      <c r="DG30" s="589"/>
      <c r="DH30" s="589"/>
      <c r="DI30" s="589"/>
      <c r="DJ30" s="589"/>
      <c r="DK30" s="590"/>
      <c r="DL30" s="594">
        <v>266406</v>
      </c>
      <c r="DM30" s="589"/>
      <c r="DN30" s="589"/>
      <c r="DO30" s="589"/>
      <c r="DP30" s="589"/>
      <c r="DQ30" s="589"/>
      <c r="DR30" s="589"/>
      <c r="DS30" s="589"/>
      <c r="DT30" s="589"/>
      <c r="DU30" s="589"/>
      <c r="DV30" s="590"/>
      <c r="DW30" s="611">
        <v>14</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100784</v>
      </c>
      <c r="S31" s="589"/>
      <c r="T31" s="589"/>
      <c r="U31" s="589"/>
      <c r="V31" s="589"/>
      <c r="W31" s="589"/>
      <c r="X31" s="589"/>
      <c r="Y31" s="590"/>
      <c r="Z31" s="641">
        <v>3.4</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99.8</v>
      </c>
      <c r="BH31" s="607"/>
      <c r="BI31" s="607"/>
      <c r="BJ31" s="607"/>
      <c r="BK31" s="607"/>
      <c r="BL31" s="607"/>
      <c r="BM31" s="643">
        <v>98.1</v>
      </c>
      <c r="BN31" s="653"/>
      <c r="BO31" s="653"/>
      <c r="BP31" s="653"/>
      <c r="BQ31" s="617"/>
      <c r="BR31" s="652">
        <v>99.7</v>
      </c>
      <c r="BS31" s="607"/>
      <c r="BT31" s="607"/>
      <c r="BU31" s="607"/>
      <c r="BV31" s="607"/>
      <c r="BW31" s="607"/>
      <c r="BX31" s="643">
        <v>97.7</v>
      </c>
      <c r="BY31" s="653"/>
      <c r="BZ31" s="653"/>
      <c r="CA31" s="653"/>
      <c r="CB31" s="617"/>
      <c r="CD31" s="660"/>
      <c r="CE31" s="661"/>
      <c r="CF31" s="625" t="s">
        <v>298</v>
      </c>
      <c r="CG31" s="622"/>
      <c r="CH31" s="622"/>
      <c r="CI31" s="622"/>
      <c r="CJ31" s="622"/>
      <c r="CK31" s="622"/>
      <c r="CL31" s="622"/>
      <c r="CM31" s="622"/>
      <c r="CN31" s="622"/>
      <c r="CO31" s="622"/>
      <c r="CP31" s="622"/>
      <c r="CQ31" s="623"/>
      <c r="CR31" s="588">
        <v>42886</v>
      </c>
      <c r="CS31" s="607"/>
      <c r="CT31" s="607"/>
      <c r="CU31" s="607"/>
      <c r="CV31" s="607"/>
      <c r="CW31" s="607"/>
      <c r="CX31" s="607"/>
      <c r="CY31" s="608"/>
      <c r="CZ31" s="591">
        <v>1.5</v>
      </c>
      <c r="DA31" s="609"/>
      <c r="DB31" s="609"/>
      <c r="DC31" s="610"/>
      <c r="DD31" s="594">
        <v>42886</v>
      </c>
      <c r="DE31" s="607"/>
      <c r="DF31" s="607"/>
      <c r="DG31" s="607"/>
      <c r="DH31" s="607"/>
      <c r="DI31" s="607"/>
      <c r="DJ31" s="607"/>
      <c r="DK31" s="608"/>
      <c r="DL31" s="594">
        <v>42886</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59545</v>
      </c>
      <c r="S32" s="589"/>
      <c r="T32" s="589"/>
      <c r="U32" s="589"/>
      <c r="V32" s="589"/>
      <c r="W32" s="589"/>
      <c r="X32" s="589"/>
      <c r="Y32" s="590"/>
      <c r="Z32" s="641">
        <v>2</v>
      </c>
      <c r="AA32" s="641"/>
      <c r="AB32" s="641"/>
      <c r="AC32" s="641"/>
      <c r="AD32" s="642">
        <v>664</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99.2</v>
      </c>
      <c r="BH32" s="573"/>
      <c r="BI32" s="573"/>
      <c r="BJ32" s="573"/>
      <c r="BK32" s="573"/>
      <c r="BL32" s="573"/>
      <c r="BM32" s="636">
        <v>96.1</v>
      </c>
      <c r="BN32" s="573"/>
      <c r="BO32" s="573"/>
      <c r="BP32" s="573"/>
      <c r="BQ32" s="630"/>
      <c r="BR32" s="651">
        <v>99.5</v>
      </c>
      <c r="BS32" s="573"/>
      <c r="BT32" s="573"/>
      <c r="BU32" s="573"/>
      <c r="BV32" s="573"/>
      <c r="BW32" s="573"/>
      <c r="BX32" s="636">
        <v>95.5</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335616</v>
      </c>
      <c r="S33" s="589"/>
      <c r="T33" s="589"/>
      <c r="U33" s="589"/>
      <c r="V33" s="589"/>
      <c r="W33" s="589"/>
      <c r="X33" s="589"/>
      <c r="Y33" s="590"/>
      <c r="Z33" s="641">
        <v>11.2</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1425093</v>
      </c>
      <c r="CS33" s="607"/>
      <c r="CT33" s="607"/>
      <c r="CU33" s="607"/>
      <c r="CV33" s="607"/>
      <c r="CW33" s="607"/>
      <c r="CX33" s="607"/>
      <c r="CY33" s="608"/>
      <c r="CZ33" s="591">
        <v>49.8</v>
      </c>
      <c r="DA33" s="609"/>
      <c r="DB33" s="609"/>
      <c r="DC33" s="610"/>
      <c r="DD33" s="594">
        <v>1172661</v>
      </c>
      <c r="DE33" s="607"/>
      <c r="DF33" s="607"/>
      <c r="DG33" s="607"/>
      <c r="DH33" s="607"/>
      <c r="DI33" s="607"/>
      <c r="DJ33" s="607"/>
      <c r="DK33" s="608"/>
      <c r="DL33" s="594">
        <v>701688</v>
      </c>
      <c r="DM33" s="607"/>
      <c r="DN33" s="607"/>
      <c r="DO33" s="607"/>
      <c r="DP33" s="607"/>
      <c r="DQ33" s="607"/>
      <c r="DR33" s="607"/>
      <c r="DS33" s="607"/>
      <c r="DT33" s="607"/>
      <c r="DU33" s="607"/>
      <c r="DV33" s="608"/>
      <c r="DW33" s="611">
        <v>36.9</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510340</v>
      </c>
      <c r="CS34" s="589"/>
      <c r="CT34" s="589"/>
      <c r="CU34" s="589"/>
      <c r="CV34" s="589"/>
      <c r="CW34" s="589"/>
      <c r="CX34" s="589"/>
      <c r="CY34" s="590"/>
      <c r="CZ34" s="591">
        <v>17.8</v>
      </c>
      <c r="DA34" s="609"/>
      <c r="DB34" s="609"/>
      <c r="DC34" s="610"/>
      <c r="DD34" s="594">
        <v>345935</v>
      </c>
      <c r="DE34" s="589"/>
      <c r="DF34" s="589"/>
      <c r="DG34" s="589"/>
      <c r="DH34" s="589"/>
      <c r="DI34" s="589"/>
      <c r="DJ34" s="589"/>
      <c r="DK34" s="590"/>
      <c r="DL34" s="594">
        <v>324320</v>
      </c>
      <c r="DM34" s="589"/>
      <c r="DN34" s="589"/>
      <c r="DO34" s="589"/>
      <c r="DP34" s="589"/>
      <c r="DQ34" s="589"/>
      <c r="DR34" s="589"/>
      <c r="DS34" s="589"/>
      <c r="DT34" s="589"/>
      <c r="DU34" s="589"/>
      <c r="DV34" s="590"/>
      <c r="DW34" s="611">
        <v>17</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121816</v>
      </c>
      <c r="S35" s="589"/>
      <c r="T35" s="589"/>
      <c r="U35" s="589"/>
      <c r="V35" s="589"/>
      <c r="W35" s="589"/>
      <c r="X35" s="589"/>
      <c r="Y35" s="590"/>
      <c r="Z35" s="641">
        <v>4.0999999999999996</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391400</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86263</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7947</v>
      </c>
      <c r="CS35" s="607"/>
      <c r="CT35" s="607"/>
      <c r="CU35" s="607"/>
      <c r="CV35" s="607"/>
      <c r="CW35" s="607"/>
      <c r="CX35" s="607"/>
      <c r="CY35" s="608"/>
      <c r="CZ35" s="591">
        <v>0.3</v>
      </c>
      <c r="DA35" s="609"/>
      <c r="DB35" s="609"/>
      <c r="DC35" s="610"/>
      <c r="DD35" s="594">
        <v>7947</v>
      </c>
      <c r="DE35" s="607"/>
      <c r="DF35" s="607"/>
      <c r="DG35" s="607"/>
      <c r="DH35" s="607"/>
      <c r="DI35" s="607"/>
      <c r="DJ35" s="607"/>
      <c r="DK35" s="608"/>
      <c r="DL35" s="594">
        <v>7947</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3004123</v>
      </c>
      <c r="S36" s="629"/>
      <c r="T36" s="629"/>
      <c r="U36" s="629"/>
      <c r="V36" s="629"/>
      <c r="W36" s="629"/>
      <c r="X36" s="629"/>
      <c r="Y36" s="632"/>
      <c r="Z36" s="633">
        <v>100</v>
      </c>
      <c r="AA36" s="633"/>
      <c r="AB36" s="633"/>
      <c r="AC36" s="633"/>
      <c r="AD36" s="634">
        <v>1781506</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116233</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76520</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208633</v>
      </c>
      <c r="CS36" s="589"/>
      <c r="CT36" s="589"/>
      <c r="CU36" s="589"/>
      <c r="CV36" s="589"/>
      <c r="CW36" s="589"/>
      <c r="CX36" s="589"/>
      <c r="CY36" s="590"/>
      <c r="CZ36" s="591">
        <v>7.3</v>
      </c>
      <c r="DA36" s="609"/>
      <c r="DB36" s="609"/>
      <c r="DC36" s="610"/>
      <c r="DD36" s="594">
        <v>159460</v>
      </c>
      <c r="DE36" s="589"/>
      <c r="DF36" s="589"/>
      <c r="DG36" s="589"/>
      <c r="DH36" s="589"/>
      <c r="DI36" s="589"/>
      <c r="DJ36" s="589"/>
      <c r="DK36" s="590"/>
      <c r="DL36" s="594">
        <v>130176</v>
      </c>
      <c r="DM36" s="589"/>
      <c r="DN36" s="589"/>
      <c r="DO36" s="589"/>
      <c r="DP36" s="589"/>
      <c r="DQ36" s="589"/>
      <c r="DR36" s="589"/>
      <c r="DS36" s="589"/>
      <c r="DT36" s="589"/>
      <c r="DU36" s="589"/>
      <c r="DV36" s="590"/>
      <c r="DW36" s="611">
        <v>6.8</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13669</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1108</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89172</v>
      </c>
      <c r="CS37" s="607"/>
      <c r="CT37" s="607"/>
      <c r="CU37" s="607"/>
      <c r="CV37" s="607"/>
      <c r="CW37" s="607"/>
      <c r="CX37" s="607"/>
      <c r="CY37" s="608"/>
      <c r="CZ37" s="591">
        <v>3.1</v>
      </c>
      <c r="DA37" s="609"/>
      <c r="DB37" s="609"/>
      <c r="DC37" s="610"/>
      <c r="DD37" s="594">
        <v>89172</v>
      </c>
      <c r="DE37" s="607"/>
      <c r="DF37" s="607"/>
      <c r="DG37" s="607"/>
      <c r="DH37" s="607"/>
      <c r="DI37" s="607"/>
      <c r="DJ37" s="607"/>
      <c r="DK37" s="608"/>
      <c r="DL37" s="594">
        <v>84863</v>
      </c>
      <c r="DM37" s="607"/>
      <c r="DN37" s="607"/>
      <c r="DO37" s="607"/>
      <c r="DP37" s="607"/>
      <c r="DQ37" s="607"/>
      <c r="DR37" s="607"/>
      <c r="DS37" s="607"/>
      <c r="DT37" s="607"/>
      <c r="DU37" s="607"/>
      <c r="DV37" s="608"/>
      <c r="DW37" s="611">
        <v>4.5</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1947</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377731</v>
      </c>
      <c r="CS38" s="589"/>
      <c r="CT38" s="589"/>
      <c r="CU38" s="589"/>
      <c r="CV38" s="589"/>
      <c r="CW38" s="589"/>
      <c r="CX38" s="589"/>
      <c r="CY38" s="590"/>
      <c r="CZ38" s="591">
        <v>13.2</v>
      </c>
      <c r="DA38" s="609"/>
      <c r="DB38" s="609"/>
      <c r="DC38" s="610"/>
      <c r="DD38" s="594">
        <v>340319</v>
      </c>
      <c r="DE38" s="589"/>
      <c r="DF38" s="589"/>
      <c r="DG38" s="589"/>
      <c r="DH38" s="589"/>
      <c r="DI38" s="589"/>
      <c r="DJ38" s="589"/>
      <c r="DK38" s="590"/>
      <c r="DL38" s="594">
        <v>239245</v>
      </c>
      <c r="DM38" s="589"/>
      <c r="DN38" s="589"/>
      <c r="DO38" s="589"/>
      <c r="DP38" s="589"/>
      <c r="DQ38" s="589"/>
      <c r="DR38" s="589"/>
      <c r="DS38" s="589"/>
      <c r="DT38" s="589"/>
      <c r="DU38" s="589"/>
      <c r="DV38" s="590"/>
      <c r="DW38" s="611">
        <v>12.6</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99</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320442</v>
      </c>
      <c r="CS39" s="607"/>
      <c r="CT39" s="607"/>
      <c r="CU39" s="607"/>
      <c r="CV39" s="607"/>
      <c r="CW39" s="607"/>
      <c r="CX39" s="607"/>
      <c r="CY39" s="608"/>
      <c r="CZ39" s="591">
        <v>11.2</v>
      </c>
      <c r="DA39" s="609"/>
      <c r="DB39" s="609"/>
      <c r="DC39" s="610"/>
      <c r="DD39" s="594">
        <v>319000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65251</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61</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t="s">
        <v>320</v>
      </c>
      <c r="CS40" s="589"/>
      <c r="CT40" s="589"/>
      <c r="CU40" s="589"/>
      <c r="CV40" s="589"/>
      <c r="CW40" s="589"/>
      <c r="CX40" s="589"/>
      <c r="CY40" s="590"/>
      <c r="CZ40" s="591" t="s">
        <v>320</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196247</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329</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243184</v>
      </c>
      <c r="CS42" s="589"/>
      <c r="CT42" s="589"/>
      <c r="CU42" s="589"/>
      <c r="CV42" s="589"/>
      <c r="CW42" s="589"/>
      <c r="CX42" s="589"/>
      <c r="CY42" s="590"/>
      <c r="CZ42" s="591">
        <v>8.5</v>
      </c>
      <c r="DA42" s="592"/>
      <c r="DB42" s="592"/>
      <c r="DC42" s="593"/>
      <c r="DD42" s="594">
        <v>36112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8085</v>
      </c>
      <c r="CS43" s="607"/>
      <c r="CT43" s="607"/>
      <c r="CU43" s="607"/>
      <c r="CV43" s="607"/>
      <c r="CW43" s="607"/>
      <c r="CX43" s="607"/>
      <c r="CY43" s="608"/>
      <c r="CZ43" s="591">
        <v>0.3</v>
      </c>
      <c r="DA43" s="609"/>
      <c r="DB43" s="609"/>
      <c r="DC43" s="610"/>
      <c r="DD43" s="594">
        <v>8085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289</v>
      </c>
      <c r="CE44" s="602"/>
      <c r="CF44" s="585" t="s">
        <v>338</v>
      </c>
      <c r="CG44" s="586"/>
      <c r="CH44" s="586"/>
      <c r="CI44" s="586"/>
      <c r="CJ44" s="586"/>
      <c r="CK44" s="586"/>
      <c r="CL44" s="586"/>
      <c r="CM44" s="586"/>
      <c r="CN44" s="586"/>
      <c r="CO44" s="586"/>
      <c r="CP44" s="586"/>
      <c r="CQ44" s="587"/>
      <c r="CR44" s="588">
        <v>231055</v>
      </c>
      <c r="CS44" s="589"/>
      <c r="CT44" s="589"/>
      <c r="CU44" s="589"/>
      <c r="CV44" s="589"/>
      <c r="CW44" s="589"/>
      <c r="CX44" s="589"/>
      <c r="CY44" s="590"/>
      <c r="CZ44" s="591">
        <v>8.1</v>
      </c>
      <c r="DA44" s="592"/>
      <c r="DB44" s="592"/>
      <c r="DC44" s="593"/>
      <c r="DD44" s="594">
        <v>35863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127073</v>
      </c>
      <c r="CS45" s="607"/>
      <c r="CT45" s="607"/>
      <c r="CU45" s="607"/>
      <c r="CV45" s="607"/>
      <c r="CW45" s="607"/>
      <c r="CX45" s="607"/>
      <c r="CY45" s="608"/>
      <c r="CZ45" s="591">
        <v>4.4000000000000004</v>
      </c>
      <c r="DA45" s="609"/>
      <c r="DB45" s="609"/>
      <c r="DC45" s="610"/>
      <c r="DD45" s="594">
        <v>9512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77797</v>
      </c>
      <c r="CS46" s="589"/>
      <c r="CT46" s="589"/>
      <c r="CU46" s="589"/>
      <c r="CV46" s="589"/>
      <c r="CW46" s="589"/>
      <c r="CX46" s="589"/>
      <c r="CY46" s="590"/>
      <c r="CZ46" s="591">
        <v>2.7</v>
      </c>
      <c r="DA46" s="592"/>
      <c r="DB46" s="592"/>
      <c r="DC46" s="593"/>
      <c r="DD46" s="594">
        <v>23666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12129</v>
      </c>
      <c r="CS47" s="607"/>
      <c r="CT47" s="607"/>
      <c r="CU47" s="607"/>
      <c r="CV47" s="607"/>
      <c r="CW47" s="607"/>
      <c r="CX47" s="607"/>
      <c r="CY47" s="608"/>
      <c r="CZ47" s="591">
        <v>0.4</v>
      </c>
      <c r="DA47" s="609"/>
      <c r="DB47" s="609"/>
      <c r="DC47" s="610"/>
      <c r="DD47" s="594">
        <v>249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2862474</v>
      </c>
      <c r="CS49" s="573"/>
      <c r="CT49" s="573"/>
      <c r="CU49" s="573"/>
      <c r="CV49" s="573"/>
      <c r="CW49" s="573"/>
      <c r="CX49" s="573"/>
      <c r="CY49" s="574"/>
      <c r="CZ49" s="575">
        <v>100</v>
      </c>
      <c r="DA49" s="576"/>
      <c r="DB49" s="576"/>
      <c r="DC49" s="577"/>
      <c r="DD49" s="578">
        <v>2132062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3004</v>
      </c>
      <c r="R7" s="1101"/>
      <c r="S7" s="1101"/>
      <c r="T7" s="1101"/>
      <c r="U7" s="1101"/>
      <c r="V7" s="1101">
        <v>2862</v>
      </c>
      <c r="W7" s="1101"/>
      <c r="X7" s="1101"/>
      <c r="Y7" s="1101"/>
      <c r="Z7" s="1101"/>
      <c r="AA7" s="1101">
        <v>142</v>
      </c>
      <c r="AB7" s="1101"/>
      <c r="AC7" s="1101"/>
      <c r="AD7" s="1101"/>
      <c r="AE7" s="1102"/>
      <c r="AF7" s="1103">
        <v>88</v>
      </c>
      <c r="AG7" s="1104"/>
      <c r="AH7" s="1104"/>
      <c r="AI7" s="1104"/>
      <c r="AJ7" s="1105"/>
      <c r="AK7" s="1087" t="s">
        <v>533</v>
      </c>
      <c r="AL7" s="1088"/>
      <c r="AM7" s="1088"/>
      <c r="AN7" s="1088"/>
      <c r="AO7" s="1088"/>
      <c r="AP7" s="1088">
        <v>3093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-2</v>
      </c>
      <c r="CI7" s="1085"/>
      <c r="CJ7" s="1085"/>
      <c r="CK7" s="1085"/>
      <c r="CL7" s="1086"/>
      <c r="CM7" s="1084">
        <v>33</v>
      </c>
      <c r="CN7" s="1085"/>
      <c r="CO7" s="1085"/>
      <c r="CP7" s="1085"/>
      <c r="CQ7" s="1086"/>
      <c r="CR7" s="1084">
        <v>16</v>
      </c>
      <c r="CS7" s="1085"/>
      <c r="CT7" s="1085"/>
      <c r="CU7" s="1085"/>
      <c r="CV7" s="1086"/>
      <c r="CW7" s="1084">
        <v>0</v>
      </c>
      <c r="CX7" s="1085"/>
      <c r="CY7" s="1085"/>
      <c r="CZ7" s="1085"/>
      <c r="DA7" s="1086"/>
      <c r="DB7" s="1084" t="s">
        <v>537</v>
      </c>
      <c r="DC7" s="1085"/>
      <c r="DD7" s="1085"/>
      <c r="DE7" s="1085"/>
      <c r="DF7" s="1086"/>
      <c r="DG7" s="1084" t="s">
        <v>537</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3004</v>
      </c>
      <c r="R23" s="1065"/>
      <c r="S23" s="1065"/>
      <c r="T23" s="1065"/>
      <c r="U23" s="1065"/>
      <c r="V23" s="1065">
        <v>2862</v>
      </c>
      <c r="W23" s="1065"/>
      <c r="X23" s="1065"/>
      <c r="Y23" s="1065"/>
      <c r="Z23" s="1065"/>
      <c r="AA23" s="1065">
        <v>142</v>
      </c>
      <c r="AB23" s="1065"/>
      <c r="AC23" s="1065"/>
      <c r="AD23" s="1065"/>
      <c r="AE23" s="1066"/>
      <c r="AF23" s="1067">
        <v>88</v>
      </c>
      <c r="AG23" s="1065"/>
      <c r="AH23" s="1065"/>
      <c r="AI23" s="1065"/>
      <c r="AJ23" s="1068"/>
      <c r="AK23" s="1069"/>
      <c r="AL23" s="1070"/>
      <c r="AM23" s="1070"/>
      <c r="AN23" s="1070"/>
      <c r="AO23" s="1070"/>
      <c r="AP23" s="1065">
        <v>3093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995</v>
      </c>
      <c r="R28" s="1050"/>
      <c r="S28" s="1050"/>
      <c r="T28" s="1050"/>
      <c r="U28" s="1050"/>
      <c r="V28" s="1050">
        <v>909</v>
      </c>
      <c r="W28" s="1050"/>
      <c r="X28" s="1050"/>
      <c r="Y28" s="1050"/>
      <c r="Z28" s="1050"/>
      <c r="AA28" s="1050">
        <v>86</v>
      </c>
      <c r="AB28" s="1050"/>
      <c r="AC28" s="1050"/>
      <c r="AD28" s="1050"/>
      <c r="AE28" s="1051"/>
      <c r="AF28" s="1052">
        <v>86</v>
      </c>
      <c r="AG28" s="1050"/>
      <c r="AH28" s="1050"/>
      <c r="AI28" s="1050"/>
      <c r="AJ28" s="1053"/>
      <c r="AK28" s="1054">
        <v>40</v>
      </c>
      <c r="AL28" s="1042"/>
      <c r="AM28" s="1042"/>
      <c r="AN28" s="1042"/>
      <c r="AO28" s="1042"/>
      <c r="AP28" s="1042" t="s">
        <v>533</v>
      </c>
      <c r="AQ28" s="1042"/>
      <c r="AR28" s="1042"/>
      <c r="AS28" s="1042"/>
      <c r="AT28" s="1042"/>
      <c r="AU28" s="1042" t="s">
        <v>537</v>
      </c>
      <c r="AV28" s="1042"/>
      <c r="AW28" s="1042"/>
      <c r="AX28" s="1042"/>
      <c r="AY28" s="1042"/>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12</v>
      </c>
      <c r="R29" s="1040"/>
      <c r="S29" s="1040"/>
      <c r="T29" s="1040"/>
      <c r="U29" s="1040"/>
      <c r="V29" s="1040">
        <v>12</v>
      </c>
      <c r="W29" s="1040"/>
      <c r="X29" s="1040"/>
      <c r="Y29" s="1040"/>
      <c r="Z29" s="1040"/>
      <c r="AA29" s="1040">
        <v>0</v>
      </c>
      <c r="AB29" s="1040"/>
      <c r="AC29" s="1040"/>
      <c r="AD29" s="1040"/>
      <c r="AE29" s="1041"/>
      <c r="AF29" s="1015">
        <v>0</v>
      </c>
      <c r="AG29" s="1016"/>
      <c r="AH29" s="1016"/>
      <c r="AI29" s="1016"/>
      <c r="AJ29" s="1017"/>
      <c r="AK29" s="976">
        <v>11</v>
      </c>
      <c r="AL29" s="967"/>
      <c r="AM29" s="967"/>
      <c r="AN29" s="967"/>
      <c r="AO29" s="967"/>
      <c r="AP29" s="967">
        <v>61</v>
      </c>
      <c r="AQ29" s="967"/>
      <c r="AR29" s="967"/>
      <c r="AS29" s="967"/>
      <c r="AT29" s="967"/>
      <c r="AU29" s="967">
        <v>40</v>
      </c>
      <c r="AV29" s="967"/>
      <c r="AW29" s="967"/>
      <c r="AX29" s="967"/>
      <c r="AY29" s="967"/>
      <c r="AZ29" s="1038" t="s">
        <v>536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640</v>
      </c>
      <c r="R30" s="1040"/>
      <c r="S30" s="1040"/>
      <c r="T30" s="1040"/>
      <c r="U30" s="1040"/>
      <c r="V30" s="1040">
        <v>630</v>
      </c>
      <c r="W30" s="1040"/>
      <c r="X30" s="1040"/>
      <c r="Y30" s="1040"/>
      <c r="Z30" s="1040"/>
      <c r="AA30" s="1040">
        <v>10</v>
      </c>
      <c r="AB30" s="1040"/>
      <c r="AC30" s="1040"/>
      <c r="AD30" s="1040"/>
      <c r="AE30" s="1041"/>
      <c r="AF30" s="1015">
        <v>10</v>
      </c>
      <c r="AG30" s="1016"/>
      <c r="AH30" s="1016"/>
      <c r="AI30" s="1016"/>
      <c r="AJ30" s="1017"/>
      <c r="AK30" s="976">
        <v>105</v>
      </c>
      <c r="AL30" s="967"/>
      <c r="AM30" s="967"/>
      <c r="AN30" s="967"/>
      <c r="AO30" s="967"/>
      <c r="AP30" s="967" t="s">
        <v>534</v>
      </c>
      <c r="AQ30" s="967"/>
      <c r="AR30" s="967"/>
      <c r="AS30" s="967"/>
      <c r="AT30" s="967"/>
      <c r="AU30" s="967" t="s">
        <v>537</v>
      </c>
      <c r="AV30" s="967"/>
      <c r="AW30" s="967"/>
      <c r="AX30" s="967"/>
      <c r="AY30" s="967"/>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89</v>
      </c>
      <c r="R31" s="1040"/>
      <c r="S31" s="1040"/>
      <c r="T31" s="1040"/>
      <c r="U31" s="1040"/>
      <c r="V31" s="1040">
        <v>88</v>
      </c>
      <c r="W31" s="1040"/>
      <c r="X31" s="1040"/>
      <c r="Y31" s="1040"/>
      <c r="Z31" s="1040"/>
      <c r="AA31" s="1040">
        <v>0</v>
      </c>
      <c r="AB31" s="1040"/>
      <c r="AC31" s="1040"/>
      <c r="AD31" s="1040"/>
      <c r="AE31" s="1041"/>
      <c r="AF31" s="1015">
        <v>0</v>
      </c>
      <c r="AG31" s="1016"/>
      <c r="AH31" s="1016"/>
      <c r="AI31" s="1016"/>
      <c r="AJ31" s="1017"/>
      <c r="AK31" s="976">
        <v>21</v>
      </c>
      <c r="AL31" s="967"/>
      <c r="AM31" s="967"/>
      <c r="AN31" s="967"/>
      <c r="AO31" s="967"/>
      <c r="AP31" s="967" t="s">
        <v>534</v>
      </c>
      <c r="AQ31" s="967"/>
      <c r="AR31" s="967"/>
      <c r="AS31" s="967"/>
      <c r="AT31" s="967"/>
      <c r="AU31" s="967" t="s">
        <v>537</v>
      </c>
      <c r="AV31" s="967"/>
      <c r="AW31" s="967"/>
      <c r="AX31" s="967"/>
      <c r="AY31" s="967"/>
      <c r="AZ31" s="1038" t="s">
        <v>537</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151</v>
      </c>
      <c r="R32" s="1040"/>
      <c r="S32" s="1040"/>
      <c r="T32" s="1040"/>
      <c r="U32" s="1040"/>
      <c r="V32" s="1040">
        <v>159</v>
      </c>
      <c r="W32" s="1040"/>
      <c r="X32" s="1040"/>
      <c r="Y32" s="1040"/>
      <c r="Z32" s="1040"/>
      <c r="AA32" s="1040">
        <v>-8</v>
      </c>
      <c r="AB32" s="1040"/>
      <c r="AC32" s="1040"/>
      <c r="AD32" s="1040"/>
      <c r="AE32" s="1041"/>
      <c r="AF32" s="1015">
        <v>65</v>
      </c>
      <c r="AG32" s="1016"/>
      <c r="AH32" s="1016"/>
      <c r="AI32" s="1016"/>
      <c r="AJ32" s="1017"/>
      <c r="AK32" s="976">
        <v>14</v>
      </c>
      <c r="AL32" s="967"/>
      <c r="AM32" s="967"/>
      <c r="AN32" s="967"/>
      <c r="AO32" s="967"/>
      <c r="AP32" s="967">
        <v>453</v>
      </c>
      <c r="AQ32" s="967"/>
      <c r="AR32" s="967"/>
      <c r="AS32" s="967"/>
      <c r="AT32" s="967"/>
      <c r="AU32" s="967">
        <v>44</v>
      </c>
      <c r="AV32" s="967"/>
      <c r="AW32" s="967"/>
      <c r="AX32" s="967"/>
      <c r="AY32" s="967"/>
      <c r="AZ32" s="1038" t="s">
        <v>537</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220</v>
      </c>
      <c r="R33" s="1040"/>
      <c r="S33" s="1040"/>
      <c r="T33" s="1040"/>
      <c r="U33" s="1040"/>
      <c r="V33" s="1040">
        <v>220</v>
      </c>
      <c r="W33" s="1040"/>
      <c r="X33" s="1040"/>
      <c r="Y33" s="1040"/>
      <c r="Z33" s="1040"/>
      <c r="AA33" s="1040">
        <v>0</v>
      </c>
      <c r="AB33" s="1040"/>
      <c r="AC33" s="1040"/>
      <c r="AD33" s="1040"/>
      <c r="AE33" s="1041"/>
      <c r="AF33" s="1015">
        <v>0</v>
      </c>
      <c r="AG33" s="1016"/>
      <c r="AH33" s="1016"/>
      <c r="AI33" s="1016"/>
      <c r="AJ33" s="1017"/>
      <c r="AK33" s="976">
        <v>116</v>
      </c>
      <c r="AL33" s="967"/>
      <c r="AM33" s="967"/>
      <c r="AN33" s="967"/>
      <c r="AO33" s="967"/>
      <c r="AP33" s="967">
        <v>1233</v>
      </c>
      <c r="AQ33" s="967"/>
      <c r="AR33" s="967"/>
      <c r="AS33" s="967"/>
      <c r="AT33" s="967"/>
      <c r="AU33" s="967">
        <v>1098</v>
      </c>
      <c r="AV33" s="967"/>
      <c r="AW33" s="967"/>
      <c r="AX33" s="967"/>
      <c r="AY33" s="967"/>
      <c r="AZ33" s="1038" t="s">
        <v>537</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388</v>
      </c>
      <c r="C34" s="1034"/>
      <c r="D34" s="1034"/>
      <c r="E34" s="1034"/>
      <c r="F34" s="1034"/>
      <c r="G34" s="1034"/>
      <c r="H34" s="1034"/>
      <c r="I34" s="1034"/>
      <c r="J34" s="1034"/>
      <c r="K34" s="1034"/>
      <c r="L34" s="1034"/>
      <c r="M34" s="1034"/>
      <c r="N34" s="1034"/>
      <c r="O34" s="1034"/>
      <c r="P34" s="1035"/>
      <c r="Q34" s="1039">
        <v>100</v>
      </c>
      <c r="R34" s="1040"/>
      <c r="S34" s="1040"/>
      <c r="T34" s="1040"/>
      <c r="U34" s="1040"/>
      <c r="V34" s="1040">
        <v>80</v>
      </c>
      <c r="W34" s="1040"/>
      <c r="X34" s="1040"/>
      <c r="Y34" s="1040"/>
      <c r="Z34" s="1040"/>
      <c r="AA34" s="1040">
        <v>20</v>
      </c>
      <c r="AB34" s="1040"/>
      <c r="AC34" s="1040"/>
      <c r="AD34" s="1040"/>
      <c r="AE34" s="1041"/>
      <c r="AF34" s="1015">
        <v>20</v>
      </c>
      <c r="AG34" s="1016"/>
      <c r="AH34" s="1016"/>
      <c r="AI34" s="1016"/>
      <c r="AJ34" s="1017"/>
      <c r="AK34" s="976">
        <v>0</v>
      </c>
      <c r="AL34" s="967"/>
      <c r="AM34" s="967"/>
      <c r="AN34" s="967"/>
      <c r="AO34" s="967"/>
      <c r="AP34" s="967">
        <v>18</v>
      </c>
      <c r="AQ34" s="967"/>
      <c r="AR34" s="967"/>
      <c r="AS34" s="967"/>
      <c r="AT34" s="967"/>
      <c r="AU34" s="967">
        <v>0</v>
      </c>
      <c r="AV34" s="967"/>
      <c r="AW34" s="967"/>
      <c r="AX34" s="967"/>
      <c r="AY34" s="967"/>
      <c r="AZ34" s="1038" t="s">
        <v>537</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181</v>
      </c>
      <c r="AG63" s="955"/>
      <c r="AH63" s="955"/>
      <c r="AI63" s="955"/>
      <c r="AJ63" s="1026"/>
      <c r="AK63" s="1027"/>
      <c r="AL63" s="959"/>
      <c r="AM63" s="959"/>
      <c r="AN63" s="959"/>
      <c r="AO63" s="959"/>
      <c r="AP63" s="955">
        <v>1765</v>
      </c>
      <c r="AQ63" s="955"/>
      <c r="AR63" s="955"/>
      <c r="AS63" s="955"/>
      <c r="AT63" s="955"/>
      <c r="AU63" s="955">
        <v>1182</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3118</v>
      </c>
      <c r="R68" s="978"/>
      <c r="S68" s="978"/>
      <c r="T68" s="978"/>
      <c r="U68" s="978"/>
      <c r="V68" s="978">
        <v>2970</v>
      </c>
      <c r="W68" s="978"/>
      <c r="X68" s="978"/>
      <c r="Y68" s="978"/>
      <c r="Z68" s="978"/>
      <c r="AA68" s="978">
        <v>149</v>
      </c>
      <c r="AB68" s="978"/>
      <c r="AC68" s="978"/>
      <c r="AD68" s="978"/>
      <c r="AE68" s="978"/>
      <c r="AF68" s="978">
        <v>149</v>
      </c>
      <c r="AG68" s="978"/>
      <c r="AH68" s="978"/>
      <c r="AI68" s="978"/>
      <c r="AJ68" s="978"/>
      <c r="AK68" s="978">
        <v>5</v>
      </c>
      <c r="AL68" s="978"/>
      <c r="AM68" s="978"/>
      <c r="AN68" s="978"/>
      <c r="AO68" s="978"/>
      <c r="AP68" s="978">
        <v>585</v>
      </c>
      <c r="AQ68" s="978"/>
      <c r="AR68" s="978"/>
      <c r="AS68" s="978"/>
      <c r="AT68" s="978"/>
      <c r="AU68" s="978">
        <v>27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c r="D69" s="971"/>
      <c r="E69" s="971"/>
      <c r="F69" s="971"/>
      <c r="G69" s="971"/>
      <c r="H69" s="971"/>
      <c r="I69" s="971"/>
      <c r="J69" s="971"/>
      <c r="K69" s="971"/>
      <c r="L69" s="971"/>
      <c r="M69" s="971"/>
      <c r="N69" s="971"/>
      <c r="O69" s="971"/>
      <c r="P69" s="972"/>
      <c r="Q69" s="973">
        <v>194</v>
      </c>
      <c r="R69" s="967"/>
      <c r="S69" s="967"/>
      <c r="T69" s="967"/>
      <c r="U69" s="967"/>
      <c r="V69" s="967">
        <v>166</v>
      </c>
      <c r="W69" s="967"/>
      <c r="X69" s="967"/>
      <c r="Y69" s="967"/>
      <c r="Z69" s="967"/>
      <c r="AA69" s="967">
        <v>28</v>
      </c>
      <c r="AB69" s="967"/>
      <c r="AC69" s="967"/>
      <c r="AD69" s="967"/>
      <c r="AE69" s="967"/>
      <c r="AF69" s="967">
        <v>28</v>
      </c>
      <c r="AG69" s="967"/>
      <c r="AH69" s="967"/>
      <c r="AI69" s="967"/>
      <c r="AJ69" s="967"/>
      <c r="AK69" s="967">
        <v>11</v>
      </c>
      <c r="AL69" s="967"/>
      <c r="AM69" s="967"/>
      <c r="AN69" s="967"/>
      <c r="AO69" s="967"/>
      <c r="AP69" s="967" t="s">
        <v>544</v>
      </c>
      <c r="AQ69" s="967"/>
      <c r="AR69" s="967"/>
      <c r="AS69" s="967"/>
      <c r="AT69" s="967"/>
      <c r="AU69" s="967" t="s">
        <v>537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c r="D70" s="971"/>
      <c r="E70" s="971"/>
      <c r="F70" s="971"/>
      <c r="G70" s="971"/>
      <c r="H70" s="971"/>
      <c r="I70" s="971"/>
      <c r="J70" s="971"/>
      <c r="K70" s="971"/>
      <c r="L70" s="971"/>
      <c r="M70" s="971"/>
      <c r="N70" s="971"/>
      <c r="O70" s="971"/>
      <c r="P70" s="972"/>
      <c r="Q70" s="973">
        <v>988134</v>
      </c>
      <c r="R70" s="967"/>
      <c r="S70" s="967"/>
      <c r="T70" s="967"/>
      <c r="U70" s="967"/>
      <c r="V70" s="967">
        <v>966662</v>
      </c>
      <c r="W70" s="967"/>
      <c r="X70" s="967"/>
      <c r="Y70" s="967"/>
      <c r="Z70" s="967"/>
      <c r="AA70" s="967">
        <v>31472</v>
      </c>
      <c r="AB70" s="967"/>
      <c r="AC70" s="967"/>
      <c r="AD70" s="967"/>
      <c r="AE70" s="967"/>
      <c r="AF70" s="967">
        <v>31472</v>
      </c>
      <c r="AG70" s="967"/>
      <c r="AH70" s="967"/>
      <c r="AI70" s="967"/>
      <c r="AJ70" s="967"/>
      <c r="AK70" s="967">
        <v>5942</v>
      </c>
      <c r="AL70" s="967"/>
      <c r="AM70" s="967"/>
      <c r="AN70" s="967"/>
      <c r="AO70" s="967"/>
      <c r="AP70" s="967" t="s">
        <v>537</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c r="D71" s="971"/>
      <c r="E71" s="971"/>
      <c r="F71" s="971"/>
      <c r="G71" s="971"/>
      <c r="H71" s="971"/>
      <c r="I71" s="971"/>
      <c r="J71" s="971"/>
      <c r="K71" s="971"/>
      <c r="L71" s="971"/>
      <c r="M71" s="971"/>
      <c r="N71" s="971"/>
      <c r="O71" s="971"/>
      <c r="P71" s="972"/>
      <c r="Q71" s="973">
        <v>43564</v>
      </c>
      <c r="R71" s="967"/>
      <c r="S71" s="967"/>
      <c r="T71" s="967"/>
      <c r="U71" s="967"/>
      <c r="V71" s="967">
        <v>37771</v>
      </c>
      <c r="W71" s="967"/>
      <c r="X71" s="967"/>
      <c r="Y71" s="967"/>
      <c r="Z71" s="967"/>
      <c r="AA71" s="967">
        <v>5792</v>
      </c>
      <c r="AB71" s="967"/>
      <c r="AC71" s="967"/>
      <c r="AD71" s="967"/>
      <c r="AE71" s="967"/>
      <c r="AF71" s="967">
        <v>29201</v>
      </c>
      <c r="AG71" s="967"/>
      <c r="AH71" s="967"/>
      <c r="AI71" s="967"/>
      <c r="AJ71" s="967"/>
      <c r="AK71" s="967" t="s">
        <v>535</v>
      </c>
      <c r="AL71" s="967"/>
      <c r="AM71" s="967"/>
      <c r="AN71" s="967"/>
      <c r="AO71" s="967"/>
      <c r="AP71" s="967">
        <v>144908</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545</v>
      </c>
      <c r="C72" s="971"/>
      <c r="D72" s="971"/>
      <c r="E72" s="971"/>
      <c r="F72" s="971"/>
      <c r="G72" s="971"/>
      <c r="H72" s="971"/>
      <c r="I72" s="971"/>
      <c r="J72" s="971"/>
      <c r="K72" s="971"/>
      <c r="L72" s="971"/>
      <c r="M72" s="971"/>
      <c r="N72" s="971"/>
      <c r="O72" s="971"/>
      <c r="P72" s="972"/>
      <c r="Q72" s="973">
        <v>9051</v>
      </c>
      <c r="R72" s="967"/>
      <c r="S72" s="967"/>
      <c r="T72" s="967"/>
      <c r="U72" s="967"/>
      <c r="V72" s="967">
        <v>6088</v>
      </c>
      <c r="W72" s="967"/>
      <c r="X72" s="967"/>
      <c r="Y72" s="967"/>
      <c r="Z72" s="967"/>
      <c r="AA72" s="967">
        <v>2963</v>
      </c>
      <c r="AB72" s="967"/>
      <c r="AC72" s="967"/>
      <c r="AD72" s="967"/>
      <c r="AE72" s="967"/>
      <c r="AF72" s="967">
        <v>14577</v>
      </c>
      <c r="AG72" s="967"/>
      <c r="AH72" s="967"/>
      <c r="AI72" s="967"/>
      <c r="AJ72" s="967"/>
      <c r="AK72" s="967" t="s">
        <v>537</v>
      </c>
      <c r="AL72" s="967"/>
      <c r="AM72" s="967"/>
      <c r="AN72" s="967"/>
      <c r="AO72" s="967"/>
      <c r="AP72" s="967">
        <v>19295</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75427</v>
      </c>
      <c r="AG88" s="955"/>
      <c r="AH88" s="955"/>
      <c r="AI88" s="955"/>
      <c r="AJ88" s="955"/>
      <c r="AK88" s="959"/>
      <c r="AL88" s="959"/>
      <c r="AM88" s="959"/>
      <c r="AN88" s="959"/>
      <c r="AO88" s="959"/>
      <c r="AP88" s="955">
        <v>164788</v>
      </c>
      <c r="AQ88" s="955"/>
      <c r="AR88" s="955"/>
      <c r="AS88" s="955"/>
      <c r="AT88" s="955"/>
      <c r="AU88" s="955">
        <v>27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16</v>
      </c>
      <c r="CS102" s="947"/>
      <c r="CT102" s="947"/>
      <c r="CU102" s="947"/>
      <c r="CV102" s="948"/>
      <c r="CW102" s="946">
        <v>0</v>
      </c>
      <c r="CX102" s="947"/>
      <c r="CY102" s="947"/>
      <c r="CZ102" s="947"/>
      <c r="DA102" s="948"/>
      <c r="DB102" s="946" t="s">
        <v>543</v>
      </c>
      <c r="DC102" s="947"/>
      <c r="DD102" s="947"/>
      <c r="DE102" s="947"/>
      <c r="DF102" s="948"/>
      <c r="DG102" s="946" t="s">
        <v>537</v>
      </c>
      <c r="DH102" s="947"/>
      <c r="DI102" s="947"/>
      <c r="DJ102" s="947"/>
      <c r="DK102" s="948"/>
      <c r="DL102" s="946" t="s">
        <v>537</v>
      </c>
      <c r="DM102" s="947"/>
      <c r="DN102" s="947"/>
      <c r="DO102" s="947"/>
      <c r="DP102" s="948"/>
      <c r="DQ102" s="946" t="s">
        <v>537</v>
      </c>
      <c r="DR102" s="947"/>
      <c r="DS102" s="947"/>
      <c r="DT102" s="947"/>
      <c r="DU102" s="948"/>
      <c r="DV102" s="929" t="s">
        <v>537</v>
      </c>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288</v>
      </c>
      <c r="AG109" s="888"/>
      <c r="AH109" s="888"/>
      <c r="AI109" s="888"/>
      <c r="AJ109" s="889"/>
      <c r="AK109" s="890" t="s">
        <v>287</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288</v>
      </c>
      <c r="BW109" s="888"/>
      <c r="BX109" s="888"/>
      <c r="BY109" s="888"/>
      <c r="BZ109" s="889"/>
      <c r="CA109" s="890" t="s">
        <v>287</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288</v>
      </c>
      <c r="DM109" s="888"/>
      <c r="DN109" s="888"/>
      <c r="DO109" s="888"/>
      <c r="DP109" s="889"/>
      <c r="DQ109" s="890" t="s">
        <v>287</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367634</v>
      </c>
      <c r="AB110" s="873"/>
      <c r="AC110" s="873"/>
      <c r="AD110" s="873"/>
      <c r="AE110" s="874"/>
      <c r="AF110" s="875">
        <v>303868</v>
      </c>
      <c r="AG110" s="873"/>
      <c r="AH110" s="873"/>
      <c r="AI110" s="873"/>
      <c r="AJ110" s="874"/>
      <c r="AK110" s="875">
        <v>309292</v>
      </c>
      <c r="AL110" s="873"/>
      <c r="AM110" s="873"/>
      <c r="AN110" s="873"/>
      <c r="AO110" s="874"/>
      <c r="AP110" s="876">
        <v>18.600000000000001</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3071367</v>
      </c>
      <c r="BR110" s="800"/>
      <c r="BS110" s="800"/>
      <c r="BT110" s="800"/>
      <c r="BU110" s="800"/>
      <c r="BV110" s="800">
        <v>3023517</v>
      </c>
      <c r="BW110" s="800"/>
      <c r="BX110" s="800"/>
      <c r="BY110" s="800"/>
      <c r="BZ110" s="800"/>
      <c r="CA110" s="800">
        <v>3092727</v>
      </c>
      <c r="CB110" s="800"/>
      <c r="CC110" s="800"/>
      <c r="CD110" s="800"/>
      <c r="CE110" s="800"/>
      <c r="CF110" s="861">
        <v>185.6</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1152269</v>
      </c>
      <c r="BR112" s="771"/>
      <c r="BS112" s="771"/>
      <c r="BT112" s="771"/>
      <c r="BU112" s="771"/>
      <c r="BV112" s="771">
        <v>1155697</v>
      </c>
      <c r="BW112" s="771"/>
      <c r="BX112" s="771"/>
      <c r="BY112" s="771"/>
      <c r="BZ112" s="771"/>
      <c r="CA112" s="771">
        <v>1182084</v>
      </c>
      <c r="CB112" s="771"/>
      <c r="CC112" s="771"/>
      <c r="CD112" s="771"/>
      <c r="CE112" s="771"/>
      <c r="CF112" s="848">
        <v>70.900000000000006</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69272</v>
      </c>
      <c r="AB113" s="909"/>
      <c r="AC113" s="909"/>
      <c r="AD113" s="909"/>
      <c r="AE113" s="910"/>
      <c r="AF113" s="911">
        <v>70403</v>
      </c>
      <c r="AG113" s="909"/>
      <c r="AH113" s="909"/>
      <c r="AI113" s="909"/>
      <c r="AJ113" s="910"/>
      <c r="AK113" s="911">
        <v>75093</v>
      </c>
      <c r="AL113" s="909"/>
      <c r="AM113" s="909"/>
      <c r="AN113" s="909"/>
      <c r="AO113" s="910"/>
      <c r="AP113" s="912">
        <v>4.5</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108112</v>
      </c>
      <c r="BR113" s="771"/>
      <c r="BS113" s="771"/>
      <c r="BT113" s="771"/>
      <c r="BU113" s="771"/>
      <c r="BV113" s="771">
        <v>67360</v>
      </c>
      <c r="BW113" s="771"/>
      <c r="BX113" s="771"/>
      <c r="BY113" s="771"/>
      <c r="BZ113" s="771"/>
      <c r="CA113" s="771">
        <v>27205</v>
      </c>
      <c r="CB113" s="771"/>
      <c r="CC113" s="771"/>
      <c r="CD113" s="771"/>
      <c r="CE113" s="771"/>
      <c r="CF113" s="848">
        <v>1.6</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44877</v>
      </c>
      <c r="AB114" s="784"/>
      <c r="AC114" s="784"/>
      <c r="AD114" s="784"/>
      <c r="AE114" s="785"/>
      <c r="AF114" s="786">
        <v>44278</v>
      </c>
      <c r="AG114" s="784"/>
      <c r="AH114" s="784"/>
      <c r="AI114" s="784"/>
      <c r="AJ114" s="785"/>
      <c r="AK114" s="786">
        <v>41696</v>
      </c>
      <c r="AL114" s="784"/>
      <c r="AM114" s="784"/>
      <c r="AN114" s="784"/>
      <c r="AO114" s="785"/>
      <c r="AP114" s="754">
        <v>2.5</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668872</v>
      </c>
      <c r="BR114" s="771"/>
      <c r="BS114" s="771"/>
      <c r="BT114" s="771"/>
      <c r="BU114" s="771"/>
      <c r="BV114" s="771">
        <v>614722</v>
      </c>
      <c r="BW114" s="771"/>
      <c r="BX114" s="771"/>
      <c r="BY114" s="771"/>
      <c r="BZ114" s="771"/>
      <c r="CA114" s="771">
        <v>635866</v>
      </c>
      <c r="CB114" s="771"/>
      <c r="CC114" s="771"/>
      <c r="CD114" s="771"/>
      <c r="CE114" s="771"/>
      <c r="CF114" s="848">
        <v>38.200000000000003</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481783</v>
      </c>
      <c r="AB117" s="895"/>
      <c r="AC117" s="895"/>
      <c r="AD117" s="895"/>
      <c r="AE117" s="896"/>
      <c r="AF117" s="898">
        <v>418549</v>
      </c>
      <c r="AG117" s="895"/>
      <c r="AH117" s="895"/>
      <c r="AI117" s="895"/>
      <c r="AJ117" s="896"/>
      <c r="AK117" s="898">
        <v>426081</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288</v>
      </c>
      <c r="AG118" s="888"/>
      <c r="AH118" s="888"/>
      <c r="AI118" s="888"/>
      <c r="AJ118" s="889"/>
      <c r="AK118" s="890" t="s">
        <v>287</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5000620</v>
      </c>
      <c r="BR118" s="858"/>
      <c r="BS118" s="858"/>
      <c r="BT118" s="858"/>
      <c r="BU118" s="858"/>
      <c r="BV118" s="858">
        <v>4861296</v>
      </c>
      <c r="BW118" s="858"/>
      <c r="BX118" s="858"/>
      <c r="BY118" s="858"/>
      <c r="BZ118" s="858"/>
      <c r="CA118" s="858">
        <v>4937882</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1129285</v>
      </c>
      <c r="BR119" s="800"/>
      <c r="BS119" s="800"/>
      <c r="BT119" s="800"/>
      <c r="BU119" s="800"/>
      <c r="BV119" s="800">
        <v>1348044</v>
      </c>
      <c r="BW119" s="800"/>
      <c r="BX119" s="800"/>
      <c r="BY119" s="800"/>
      <c r="BZ119" s="800"/>
      <c r="CA119" s="800">
        <v>1656593</v>
      </c>
      <c r="CB119" s="800"/>
      <c r="CC119" s="800"/>
      <c r="CD119" s="800"/>
      <c r="CE119" s="800"/>
      <c r="CF119" s="861">
        <v>99.4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1084797</v>
      </c>
      <c r="DH120" s="800"/>
      <c r="DI120" s="800"/>
      <c r="DJ120" s="800"/>
      <c r="DK120" s="800"/>
      <c r="DL120" s="800">
        <v>1082687</v>
      </c>
      <c r="DM120" s="800"/>
      <c r="DN120" s="800"/>
      <c r="DO120" s="800"/>
      <c r="DP120" s="800"/>
      <c r="DQ120" s="800">
        <v>1098236</v>
      </c>
      <c r="DR120" s="800"/>
      <c r="DS120" s="800"/>
      <c r="DT120" s="800"/>
      <c r="DU120" s="800"/>
      <c r="DV120" s="801">
        <v>65.900000000000006</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2880914</v>
      </c>
      <c r="BR121" s="858"/>
      <c r="BS121" s="858"/>
      <c r="BT121" s="858"/>
      <c r="BU121" s="858"/>
      <c r="BV121" s="858">
        <v>2868180</v>
      </c>
      <c r="BW121" s="858"/>
      <c r="BX121" s="858"/>
      <c r="BY121" s="858"/>
      <c r="BZ121" s="858"/>
      <c r="CA121" s="858">
        <v>2985567</v>
      </c>
      <c r="CB121" s="858"/>
      <c r="CC121" s="858"/>
      <c r="CD121" s="858"/>
      <c r="CE121" s="858"/>
      <c r="CF121" s="859">
        <v>179.2</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25126</v>
      </c>
      <c r="DH121" s="771"/>
      <c r="DI121" s="771"/>
      <c r="DJ121" s="771"/>
      <c r="DK121" s="771"/>
      <c r="DL121" s="771">
        <v>31239</v>
      </c>
      <c r="DM121" s="771"/>
      <c r="DN121" s="771"/>
      <c r="DO121" s="771"/>
      <c r="DP121" s="771"/>
      <c r="DQ121" s="771">
        <v>43954</v>
      </c>
      <c r="DR121" s="771"/>
      <c r="DS121" s="771"/>
      <c r="DT121" s="771"/>
      <c r="DU121" s="771"/>
      <c r="DV121" s="823">
        <v>2.6</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4010199</v>
      </c>
      <c r="BR122" s="840"/>
      <c r="BS122" s="840"/>
      <c r="BT122" s="840"/>
      <c r="BU122" s="840"/>
      <c r="BV122" s="840">
        <v>4216224</v>
      </c>
      <c r="BW122" s="840"/>
      <c r="BX122" s="840"/>
      <c r="BY122" s="840"/>
      <c r="BZ122" s="840"/>
      <c r="CA122" s="840">
        <v>4642160</v>
      </c>
      <c r="CB122" s="840"/>
      <c r="CC122" s="840"/>
      <c r="CD122" s="840"/>
      <c r="CE122" s="840"/>
      <c r="CF122" s="743"/>
      <c r="CG122" s="744"/>
      <c r="CH122" s="744"/>
      <c r="CI122" s="744"/>
      <c r="CJ122" s="841"/>
      <c r="CK122" s="851"/>
      <c r="CL122" s="812"/>
      <c r="CM122" s="812"/>
      <c r="CN122" s="812"/>
      <c r="CO122" s="813"/>
      <c r="CP122" s="828" t="s">
        <v>442</v>
      </c>
      <c r="CQ122" s="829"/>
      <c r="CR122" s="829"/>
      <c r="CS122" s="829"/>
      <c r="CT122" s="829"/>
      <c r="CU122" s="829"/>
      <c r="CV122" s="829"/>
      <c r="CW122" s="829"/>
      <c r="CX122" s="829"/>
      <c r="CY122" s="829"/>
      <c r="CZ122" s="829"/>
      <c r="DA122" s="829"/>
      <c r="DB122" s="829"/>
      <c r="DC122" s="829"/>
      <c r="DD122" s="829"/>
      <c r="DE122" s="829"/>
      <c r="DF122" s="830"/>
      <c r="DG122" s="770" t="s">
        <v>443</v>
      </c>
      <c r="DH122" s="771"/>
      <c r="DI122" s="771"/>
      <c r="DJ122" s="771"/>
      <c r="DK122" s="771"/>
      <c r="DL122" s="771" t="s">
        <v>443</v>
      </c>
      <c r="DM122" s="771"/>
      <c r="DN122" s="771"/>
      <c r="DO122" s="771"/>
      <c r="DP122" s="771"/>
      <c r="DQ122" s="771" t="s">
        <v>443</v>
      </c>
      <c r="DR122" s="771"/>
      <c r="DS122" s="771"/>
      <c r="DT122" s="771"/>
      <c r="DU122" s="771"/>
      <c r="DV122" s="823" t="s">
        <v>443</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443</v>
      </c>
      <c r="AB123" s="784"/>
      <c r="AC123" s="784"/>
      <c r="AD123" s="784"/>
      <c r="AE123" s="785"/>
      <c r="AF123" s="786" t="s">
        <v>443</v>
      </c>
      <c r="AG123" s="784"/>
      <c r="AH123" s="784"/>
      <c r="AI123" s="784"/>
      <c r="AJ123" s="785"/>
      <c r="AK123" s="786" t="s">
        <v>443</v>
      </c>
      <c r="AL123" s="784"/>
      <c r="AM123" s="784"/>
      <c r="AN123" s="784"/>
      <c r="AO123" s="785"/>
      <c r="AP123" s="754" t="s">
        <v>443</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59.1</v>
      </c>
      <c r="BR123" s="832"/>
      <c r="BS123" s="832"/>
      <c r="BT123" s="832"/>
      <c r="BU123" s="832"/>
      <c r="BV123" s="832">
        <v>38.6</v>
      </c>
      <c r="BW123" s="832"/>
      <c r="BX123" s="832"/>
      <c r="BY123" s="832"/>
      <c r="BZ123" s="832"/>
      <c r="CA123" s="832">
        <v>17.7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1880281</v>
      </c>
      <c r="AB129" s="784"/>
      <c r="AC129" s="784"/>
      <c r="AD129" s="784"/>
      <c r="AE129" s="785"/>
      <c r="AF129" s="786">
        <v>1886377</v>
      </c>
      <c r="AG129" s="784"/>
      <c r="AH129" s="784"/>
      <c r="AI129" s="784"/>
      <c r="AJ129" s="785"/>
      <c r="AK129" s="786">
        <v>1908606</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13.1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206264</v>
      </c>
      <c r="AB130" s="784"/>
      <c r="AC130" s="784"/>
      <c r="AD130" s="784"/>
      <c r="AE130" s="785"/>
      <c r="AF130" s="786">
        <v>217583</v>
      </c>
      <c r="AG130" s="784"/>
      <c r="AH130" s="784"/>
      <c r="AI130" s="784"/>
      <c r="AJ130" s="785"/>
      <c r="AK130" s="786">
        <v>242391</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17.7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1674017</v>
      </c>
      <c r="AB131" s="717"/>
      <c r="AC131" s="717"/>
      <c r="AD131" s="717"/>
      <c r="AE131" s="718"/>
      <c r="AF131" s="719">
        <v>1668794</v>
      </c>
      <c r="AG131" s="717"/>
      <c r="AH131" s="717"/>
      <c r="AI131" s="717"/>
      <c r="AJ131" s="718"/>
      <c r="AK131" s="719">
        <v>1666215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16.45855448</v>
      </c>
      <c r="AB132" s="740"/>
      <c r="AC132" s="740"/>
      <c r="AD132" s="740"/>
      <c r="AE132" s="741"/>
      <c r="AF132" s="742">
        <v>12.042588840000001</v>
      </c>
      <c r="AG132" s="740"/>
      <c r="AH132" s="740"/>
      <c r="AI132" s="740"/>
      <c r="AJ132" s="741"/>
      <c r="AK132" s="742">
        <v>11.02438761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17.5</v>
      </c>
      <c r="AB133" s="749"/>
      <c r="AC133" s="749"/>
      <c r="AD133" s="749"/>
      <c r="AE133" s="750"/>
      <c r="AF133" s="748">
        <v>15.3</v>
      </c>
      <c r="AG133" s="749"/>
      <c r="AH133" s="749"/>
      <c r="AI133" s="749"/>
      <c r="AJ133" s="750"/>
      <c r="AK133" s="748">
        <v>13.1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9" t="s">
        <v>470</v>
      </c>
      <c r="L7" s="254"/>
      <c r="M7" s="255" t="s">
        <v>471</v>
      </c>
      <c r="N7" s="256"/>
    </row>
    <row r="8" spans="1:16" x14ac:dyDescent="0.15">
      <c r="A8" s="248"/>
      <c r="B8" s="244"/>
      <c r="C8" s="244"/>
      <c r="D8" s="244"/>
      <c r="E8" s="244"/>
      <c r="F8" s="244"/>
      <c r="G8" s="257"/>
      <c r="H8" s="258"/>
      <c r="I8" s="258"/>
      <c r="J8" s="259"/>
      <c r="K8" s="1120"/>
      <c r="L8" s="260" t="s">
        <v>472</v>
      </c>
      <c r="M8" s="261" t="s">
        <v>473</v>
      </c>
      <c r="N8" s="262" t="s">
        <v>474</v>
      </c>
    </row>
    <row r="9" spans="1:16" x14ac:dyDescent="0.15">
      <c r="A9" s="248"/>
      <c r="B9" s="244"/>
      <c r="C9" s="244"/>
      <c r="D9" s="244"/>
      <c r="E9" s="244"/>
      <c r="F9" s="244"/>
      <c r="G9" s="1133" t="s">
        <v>475</v>
      </c>
      <c r="H9" s="1134"/>
      <c r="I9" s="1134"/>
      <c r="J9" s="1135"/>
      <c r="K9" s="263">
        <v>589744</v>
      </c>
      <c r="L9" s="264">
        <v>102564</v>
      </c>
      <c r="M9" s="265">
        <v>110200</v>
      </c>
      <c r="N9" s="266">
        <v>-6.9</v>
      </c>
    </row>
    <row r="10" spans="1:16" x14ac:dyDescent="0.15">
      <c r="A10" s="248"/>
      <c r="B10" s="244"/>
      <c r="C10" s="244"/>
      <c r="D10" s="244"/>
      <c r="E10" s="244"/>
      <c r="F10" s="244"/>
      <c r="G10" s="1133" t="s">
        <v>476</v>
      </c>
      <c r="H10" s="1134"/>
      <c r="I10" s="1134"/>
      <c r="J10" s="1135"/>
      <c r="K10" s="267">
        <v>32841</v>
      </c>
      <c r="L10" s="268">
        <v>5711</v>
      </c>
      <c r="M10" s="269">
        <v>10910</v>
      </c>
      <c r="N10" s="270">
        <v>-47.7</v>
      </c>
    </row>
    <row r="11" spans="1:16" ht="13.5" customHeight="1" x14ac:dyDescent="0.15">
      <c r="A11" s="248"/>
      <c r="B11" s="244"/>
      <c r="C11" s="244"/>
      <c r="D11" s="244"/>
      <c r="E11" s="244"/>
      <c r="F11" s="244"/>
      <c r="G11" s="1133" t="s">
        <v>477</v>
      </c>
      <c r="H11" s="1134"/>
      <c r="I11" s="1134"/>
      <c r="J11" s="1135"/>
      <c r="K11" s="267">
        <v>9140</v>
      </c>
      <c r="L11" s="268">
        <v>1590</v>
      </c>
      <c r="M11" s="269">
        <v>15361</v>
      </c>
      <c r="N11" s="270">
        <v>-89.6</v>
      </c>
    </row>
    <row r="12" spans="1:16" ht="13.5" customHeight="1" x14ac:dyDescent="0.15">
      <c r="A12" s="248"/>
      <c r="B12" s="244"/>
      <c r="C12" s="244"/>
      <c r="D12" s="244"/>
      <c r="E12" s="244"/>
      <c r="F12" s="244"/>
      <c r="G12" s="1133" t="s">
        <v>478</v>
      </c>
      <c r="H12" s="1134"/>
      <c r="I12" s="1134"/>
      <c r="J12" s="1135"/>
      <c r="K12" s="267" t="s">
        <v>479</v>
      </c>
      <c r="L12" s="268" t="s">
        <v>479</v>
      </c>
      <c r="M12" s="269">
        <v>1384</v>
      </c>
      <c r="N12" s="270" t="s">
        <v>479</v>
      </c>
    </row>
    <row r="13" spans="1:16" ht="13.5" customHeight="1" x14ac:dyDescent="0.15">
      <c r="A13" s="248"/>
      <c r="B13" s="244"/>
      <c r="C13" s="244"/>
      <c r="D13" s="244"/>
      <c r="E13" s="244"/>
      <c r="F13" s="244"/>
      <c r="G13" s="1133" t="s">
        <v>480</v>
      </c>
      <c r="H13" s="1134"/>
      <c r="I13" s="1134"/>
      <c r="J13" s="1135"/>
      <c r="K13" s="267" t="s">
        <v>479</v>
      </c>
      <c r="L13" s="268" t="s">
        <v>479</v>
      </c>
      <c r="M13" s="269" t="s">
        <v>479</v>
      </c>
      <c r="N13" s="270" t="s">
        <v>479</v>
      </c>
    </row>
    <row r="14" spans="1:16" ht="13.5" customHeight="1" x14ac:dyDescent="0.15">
      <c r="A14" s="248"/>
      <c r="B14" s="244"/>
      <c r="C14" s="244"/>
      <c r="D14" s="244"/>
      <c r="E14" s="244"/>
      <c r="F14" s="244"/>
      <c r="G14" s="1133" t="s">
        <v>481</v>
      </c>
      <c r="H14" s="1134"/>
      <c r="I14" s="1134"/>
      <c r="J14" s="1135"/>
      <c r="K14" s="267">
        <v>33749</v>
      </c>
      <c r="L14" s="268">
        <v>5869</v>
      </c>
      <c r="M14" s="269">
        <v>5179</v>
      </c>
      <c r="N14" s="270">
        <v>13.3</v>
      </c>
    </row>
    <row r="15" spans="1:16" ht="13.5" customHeight="1" x14ac:dyDescent="0.15">
      <c r="A15" s="248"/>
      <c r="B15" s="244"/>
      <c r="C15" s="244"/>
      <c r="D15" s="244"/>
      <c r="E15" s="244"/>
      <c r="F15" s="244"/>
      <c r="G15" s="1133" t="s">
        <v>482</v>
      </c>
      <c r="H15" s="1134"/>
      <c r="I15" s="1134"/>
      <c r="J15" s="1135"/>
      <c r="K15" s="267">
        <v>8085</v>
      </c>
      <c r="L15" s="268">
        <v>1406</v>
      </c>
      <c r="M15" s="269">
        <v>2730</v>
      </c>
      <c r="N15" s="270">
        <v>-48.5</v>
      </c>
    </row>
    <row r="16" spans="1:16" x14ac:dyDescent="0.15">
      <c r="A16" s="248"/>
      <c r="B16" s="244"/>
      <c r="C16" s="244"/>
      <c r="D16" s="244"/>
      <c r="E16" s="244"/>
      <c r="F16" s="244"/>
      <c r="G16" s="1136" t="s">
        <v>483</v>
      </c>
      <c r="H16" s="1137"/>
      <c r="I16" s="1137"/>
      <c r="J16" s="1138"/>
      <c r="K16" s="268">
        <v>-31024</v>
      </c>
      <c r="L16" s="268">
        <v>-5395</v>
      </c>
      <c r="M16" s="269">
        <v>-11587</v>
      </c>
      <c r="N16" s="270">
        <v>-53.4</v>
      </c>
    </row>
    <row r="17" spans="1:16" x14ac:dyDescent="0.15">
      <c r="A17" s="248"/>
      <c r="B17" s="244"/>
      <c r="C17" s="244"/>
      <c r="D17" s="244"/>
      <c r="E17" s="244"/>
      <c r="F17" s="244"/>
      <c r="G17" s="1136" t="s">
        <v>170</v>
      </c>
      <c r="H17" s="1137"/>
      <c r="I17" s="1137"/>
      <c r="J17" s="1138"/>
      <c r="K17" s="268">
        <v>642535</v>
      </c>
      <c r="L17" s="268">
        <v>111745</v>
      </c>
      <c r="M17" s="269">
        <v>134177</v>
      </c>
      <c r="N17" s="270">
        <v>-16.7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0" t="s">
        <v>488</v>
      </c>
      <c r="H21" s="1131"/>
      <c r="I21" s="1131"/>
      <c r="J21" s="1132"/>
      <c r="K21" s="280">
        <v>11.3</v>
      </c>
      <c r="L21" s="281">
        <v>12.44</v>
      </c>
      <c r="M21" s="282">
        <v>-1.1399999999999999</v>
      </c>
      <c r="N21" s="249"/>
      <c r="O21" s="283"/>
      <c r="P21" s="279"/>
    </row>
    <row r="22" spans="1:16" s="284" customFormat="1" x14ac:dyDescent="0.15">
      <c r="A22" s="279"/>
      <c r="B22" s="249"/>
      <c r="C22" s="249"/>
      <c r="D22" s="249"/>
      <c r="E22" s="249"/>
      <c r="F22" s="249"/>
      <c r="G22" s="1130" t="s">
        <v>489</v>
      </c>
      <c r="H22" s="1131"/>
      <c r="I22" s="1131"/>
      <c r="J22" s="1132"/>
      <c r="K22" s="285">
        <v>98.8</v>
      </c>
      <c r="L22" s="286">
        <v>95.1</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9" t="s">
        <v>470</v>
      </c>
      <c r="L30" s="254"/>
      <c r="M30" s="255" t="s">
        <v>471</v>
      </c>
      <c r="N30" s="256"/>
    </row>
    <row r="31" spans="1:16" x14ac:dyDescent="0.15">
      <c r="A31" s="248"/>
      <c r="B31" s="244"/>
      <c r="C31" s="244"/>
      <c r="D31" s="244"/>
      <c r="E31" s="244"/>
      <c r="F31" s="244"/>
      <c r="G31" s="257"/>
      <c r="H31" s="258"/>
      <c r="I31" s="258"/>
      <c r="J31" s="259"/>
      <c r="K31" s="1120"/>
      <c r="L31" s="260" t="s">
        <v>472</v>
      </c>
      <c r="M31" s="261" t="s">
        <v>473</v>
      </c>
      <c r="N31" s="262" t="s">
        <v>474</v>
      </c>
    </row>
    <row r="32" spans="1:16" ht="27" customHeight="1" x14ac:dyDescent="0.15">
      <c r="A32" s="248"/>
      <c r="B32" s="244"/>
      <c r="C32" s="244"/>
      <c r="D32" s="244"/>
      <c r="E32" s="244"/>
      <c r="F32" s="244"/>
      <c r="G32" s="1121" t="s">
        <v>492</v>
      </c>
      <c r="H32" s="1122"/>
      <c r="I32" s="1122"/>
      <c r="J32" s="1123"/>
      <c r="K32" s="294">
        <v>309292</v>
      </c>
      <c r="L32" s="294">
        <v>53790</v>
      </c>
      <c r="M32" s="295">
        <v>69383</v>
      </c>
      <c r="N32" s="296">
        <v>-22.5</v>
      </c>
    </row>
    <row r="33" spans="1:16" ht="13.5" customHeight="1" x14ac:dyDescent="0.15">
      <c r="A33" s="248"/>
      <c r="B33" s="244"/>
      <c r="C33" s="244"/>
      <c r="D33" s="244"/>
      <c r="E33" s="244"/>
      <c r="F33" s="244"/>
      <c r="G33" s="1121" t="s">
        <v>493</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494</v>
      </c>
      <c r="H34" s="1122"/>
      <c r="I34" s="1122"/>
      <c r="J34" s="1123"/>
      <c r="K34" s="294" t="s">
        <v>479</v>
      </c>
      <c r="L34" s="294" t="s">
        <v>479</v>
      </c>
      <c r="M34" s="295" t="s">
        <v>479</v>
      </c>
      <c r="N34" s="296" t="s">
        <v>479</v>
      </c>
    </row>
    <row r="35" spans="1:16" ht="27" customHeight="1" x14ac:dyDescent="0.15">
      <c r="A35" s="248"/>
      <c r="B35" s="244"/>
      <c r="C35" s="244"/>
      <c r="D35" s="244"/>
      <c r="E35" s="244"/>
      <c r="F35" s="244"/>
      <c r="G35" s="1121" t="s">
        <v>495</v>
      </c>
      <c r="H35" s="1122"/>
      <c r="I35" s="1122"/>
      <c r="J35" s="1123"/>
      <c r="K35" s="294">
        <v>75093</v>
      </c>
      <c r="L35" s="294">
        <v>13060</v>
      </c>
      <c r="M35" s="295">
        <v>19734</v>
      </c>
      <c r="N35" s="296">
        <v>-33.799999999999997</v>
      </c>
    </row>
    <row r="36" spans="1:16" ht="27" customHeight="1" x14ac:dyDescent="0.15">
      <c r="A36" s="248"/>
      <c r="B36" s="244"/>
      <c r="C36" s="244"/>
      <c r="D36" s="244"/>
      <c r="E36" s="244"/>
      <c r="F36" s="244"/>
      <c r="G36" s="1121" t="s">
        <v>496</v>
      </c>
      <c r="H36" s="1122"/>
      <c r="I36" s="1122"/>
      <c r="J36" s="1123"/>
      <c r="K36" s="294">
        <v>41696</v>
      </c>
      <c r="L36" s="294">
        <v>7251</v>
      </c>
      <c r="M36" s="295">
        <v>4902</v>
      </c>
      <c r="N36" s="296">
        <v>47.9</v>
      </c>
    </row>
    <row r="37" spans="1:16" ht="13.5" customHeight="1" x14ac:dyDescent="0.15">
      <c r="A37" s="248"/>
      <c r="B37" s="244"/>
      <c r="C37" s="244"/>
      <c r="D37" s="244"/>
      <c r="E37" s="244"/>
      <c r="F37" s="244"/>
      <c r="G37" s="1121" t="s">
        <v>497</v>
      </c>
      <c r="H37" s="1122"/>
      <c r="I37" s="1122"/>
      <c r="J37" s="1123"/>
      <c r="K37" s="294" t="s">
        <v>479</v>
      </c>
      <c r="L37" s="294" t="s">
        <v>479</v>
      </c>
      <c r="M37" s="295">
        <v>1542</v>
      </c>
      <c r="N37" s="296" t="s">
        <v>479</v>
      </c>
    </row>
    <row r="38" spans="1:16" ht="27" customHeight="1" x14ac:dyDescent="0.15">
      <c r="A38" s="248"/>
      <c r="B38" s="244"/>
      <c r="C38" s="244"/>
      <c r="D38" s="244"/>
      <c r="E38" s="244"/>
      <c r="F38" s="244"/>
      <c r="G38" s="1124" t="s">
        <v>498</v>
      </c>
      <c r="H38" s="1125"/>
      <c r="I38" s="1125"/>
      <c r="J38" s="1126"/>
      <c r="K38" s="297" t="s">
        <v>479</v>
      </c>
      <c r="L38" s="297" t="s">
        <v>479</v>
      </c>
      <c r="M38" s="298">
        <v>13</v>
      </c>
      <c r="N38" s="299" t="s">
        <v>479</v>
      </c>
      <c r="O38" s="293"/>
    </row>
    <row r="39" spans="1:16" x14ac:dyDescent="0.15">
      <c r="A39" s="248"/>
      <c r="B39" s="244"/>
      <c r="C39" s="244"/>
      <c r="D39" s="244"/>
      <c r="E39" s="244"/>
      <c r="F39" s="244"/>
      <c r="G39" s="1124" t="s">
        <v>499</v>
      </c>
      <c r="H39" s="1125"/>
      <c r="I39" s="1125"/>
      <c r="J39" s="1126"/>
      <c r="K39" s="300" t="s">
        <v>479</v>
      </c>
      <c r="L39" s="300" t="s">
        <v>479</v>
      </c>
      <c r="M39" s="301">
        <v>-2613</v>
      </c>
      <c r="N39" s="302" t="s">
        <v>479</v>
      </c>
      <c r="O39" s="293"/>
    </row>
    <row r="40" spans="1:16" ht="27" customHeight="1" x14ac:dyDescent="0.15">
      <c r="A40" s="248"/>
      <c r="B40" s="244"/>
      <c r="C40" s="244"/>
      <c r="D40" s="244"/>
      <c r="E40" s="244"/>
      <c r="F40" s="244"/>
      <c r="G40" s="1121" t="s">
        <v>500</v>
      </c>
      <c r="H40" s="1122"/>
      <c r="I40" s="1122"/>
      <c r="J40" s="1123"/>
      <c r="K40" s="300">
        <v>-242391</v>
      </c>
      <c r="L40" s="300">
        <v>-42155</v>
      </c>
      <c r="M40" s="301">
        <v>-64897</v>
      </c>
      <c r="N40" s="302">
        <v>-35</v>
      </c>
      <c r="O40" s="293"/>
    </row>
    <row r="41" spans="1:16" x14ac:dyDescent="0.15">
      <c r="A41" s="248"/>
      <c r="B41" s="244"/>
      <c r="C41" s="244"/>
      <c r="D41" s="244"/>
      <c r="E41" s="244"/>
      <c r="F41" s="244"/>
      <c r="G41" s="1127" t="s">
        <v>282</v>
      </c>
      <c r="H41" s="1128"/>
      <c r="I41" s="1128"/>
      <c r="J41" s="1129"/>
      <c r="K41" s="294">
        <v>183690</v>
      </c>
      <c r="L41" s="300">
        <v>31946</v>
      </c>
      <c r="M41" s="301">
        <v>28065</v>
      </c>
      <c r="N41" s="302">
        <v>13.8</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4" t="s">
        <v>470</v>
      </c>
      <c r="J49" s="1116" t="s">
        <v>504</v>
      </c>
      <c r="K49" s="1117"/>
      <c r="L49" s="1117"/>
      <c r="M49" s="1117"/>
      <c r="N49" s="1118"/>
    </row>
    <row r="50" spans="1:14" x14ac:dyDescent="0.15">
      <c r="A50" s="248"/>
      <c r="B50" s="244"/>
      <c r="C50" s="244"/>
      <c r="D50" s="244"/>
      <c r="E50" s="244"/>
      <c r="F50" s="244"/>
      <c r="G50" s="312"/>
      <c r="H50" s="313"/>
      <c r="I50" s="1115"/>
      <c r="J50" s="314" t="s">
        <v>505</v>
      </c>
      <c r="K50" s="315" t="s">
        <v>506</v>
      </c>
      <c r="L50" s="316" t="s">
        <v>507</v>
      </c>
      <c r="M50" s="317" t="s">
        <v>508</v>
      </c>
      <c r="N50" s="318" t="s">
        <v>509</v>
      </c>
    </row>
    <row r="51" spans="1:14" x14ac:dyDescent="0.15">
      <c r="A51" s="248"/>
      <c r="B51" s="244"/>
      <c r="C51" s="244"/>
      <c r="D51" s="244"/>
      <c r="E51" s="244"/>
      <c r="F51" s="244"/>
      <c r="G51" s="310" t="s">
        <v>510</v>
      </c>
      <c r="H51" s="311"/>
      <c r="I51" s="319">
        <v>422679</v>
      </c>
      <c r="J51" s="320">
        <v>68851</v>
      </c>
      <c r="K51" s="321">
        <v>-44.2</v>
      </c>
      <c r="L51" s="322">
        <v>121932</v>
      </c>
      <c r="M51" s="323">
        <v>11.6</v>
      </c>
      <c r="N51" s="324">
        <v>-55.8</v>
      </c>
    </row>
    <row r="52" spans="1:14" x14ac:dyDescent="0.15">
      <c r="A52" s="248"/>
      <c r="B52" s="244"/>
      <c r="C52" s="244"/>
      <c r="D52" s="244"/>
      <c r="E52" s="244"/>
      <c r="F52" s="244"/>
      <c r="G52" s="325"/>
      <c r="H52" s="326" t="s">
        <v>511</v>
      </c>
      <c r="I52" s="327">
        <v>116209</v>
      </c>
      <c r="J52" s="328">
        <v>18930</v>
      </c>
      <c r="K52" s="329">
        <v>-13.9</v>
      </c>
      <c r="L52" s="330">
        <v>68430</v>
      </c>
      <c r="M52" s="331">
        <v>7</v>
      </c>
      <c r="N52" s="332">
        <v>-20.9</v>
      </c>
    </row>
    <row r="53" spans="1:14" x14ac:dyDescent="0.15">
      <c r="A53" s="248"/>
      <c r="B53" s="244"/>
      <c r="C53" s="244"/>
      <c r="D53" s="244"/>
      <c r="E53" s="244"/>
      <c r="F53" s="244"/>
      <c r="G53" s="310" t="s">
        <v>512</v>
      </c>
      <c r="H53" s="311"/>
      <c r="I53" s="319">
        <v>113142</v>
      </c>
      <c r="J53" s="320">
        <v>18738</v>
      </c>
      <c r="K53" s="321">
        <v>-72.8</v>
      </c>
      <c r="L53" s="322">
        <v>92021</v>
      </c>
      <c r="M53" s="323">
        <v>-24.5</v>
      </c>
      <c r="N53" s="324">
        <v>-48.3</v>
      </c>
    </row>
    <row r="54" spans="1:14" x14ac:dyDescent="0.15">
      <c r="A54" s="248"/>
      <c r="B54" s="244"/>
      <c r="C54" s="244"/>
      <c r="D54" s="244"/>
      <c r="E54" s="244"/>
      <c r="F54" s="244"/>
      <c r="G54" s="325"/>
      <c r="H54" s="326" t="s">
        <v>511</v>
      </c>
      <c r="I54" s="327">
        <v>100991</v>
      </c>
      <c r="J54" s="328">
        <v>16726</v>
      </c>
      <c r="K54" s="329">
        <v>-11.6</v>
      </c>
      <c r="L54" s="330">
        <v>52579</v>
      </c>
      <c r="M54" s="331">
        <v>-23.2</v>
      </c>
      <c r="N54" s="332">
        <v>11.6</v>
      </c>
    </row>
    <row r="55" spans="1:14" x14ac:dyDescent="0.15">
      <c r="A55" s="248"/>
      <c r="B55" s="244"/>
      <c r="C55" s="244"/>
      <c r="D55" s="244"/>
      <c r="E55" s="244"/>
      <c r="F55" s="244"/>
      <c r="G55" s="310" t="s">
        <v>513</v>
      </c>
      <c r="H55" s="311"/>
      <c r="I55" s="319">
        <v>358224</v>
      </c>
      <c r="J55" s="320">
        <v>60196</v>
      </c>
      <c r="K55" s="321">
        <v>221.3</v>
      </c>
      <c r="L55" s="322">
        <v>94828</v>
      </c>
      <c r="M55" s="323">
        <v>3.1</v>
      </c>
      <c r="N55" s="324">
        <v>218.2</v>
      </c>
    </row>
    <row r="56" spans="1:14" x14ac:dyDescent="0.15">
      <c r="A56" s="248"/>
      <c r="B56" s="244"/>
      <c r="C56" s="244"/>
      <c r="D56" s="244"/>
      <c r="E56" s="244"/>
      <c r="F56" s="244"/>
      <c r="G56" s="325"/>
      <c r="H56" s="326" t="s">
        <v>511</v>
      </c>
      <c r="I56" s="327">
        <v>210161</v>
      </c>
      <c r="J56" s="328">
        <v>35315</v>
      </c>
      <c r="K56" s="329">
        <v>111.1</v>
      </c>
      <c r="L56" s="330">
        <v>55133</v>
      </c>
      <c r="M56" s="331">
        <v>4.9000000000000004</v>
      </c>
      <c r="N56" s="332">
        <v>106.2</v>
      </c>
    </row>
    <row r="57" spans="1:14" x14ac:dyDescent="0.15">
      <c r="A57" s="248"/>
      <c r="B57" s="244"/>
      <c r="C57" s="244"/>
      <c r="D57" s="244"/>
      <c r="E57" s="244"/>
      <c r="F57" s="244"/>
      <c r="G57" s="310" t="s">
        <v>514</v>
      </c>
      <c r="H57" s="311"/>
      <c r="I57" s="319">
        <v>252213</v>
      </c>
      <c r="J57" s="320">
        <v>43047</v>
      </c>
      <c r="K57" s="321">
        <v>-28.5</v>
      </c>
      <c r="L57" s="322">
        <v>119674</v>
      </c>
      <c r="M57" s="323">
        <v>26.2</v>
      </c>
      <c r="N57" s="324">
        <v>-54.7</v>
      </c>
    </row>
    <row r="58" spans="1:14" x14ac:dyDescent="0.15">
      <c r="A58" s="248"/>
      <c r="B58" s="244"/>
      <c r="C58" s="244"/>
      <c r="D58" s="244"/>
      <c r="E58" s="244"/>
      <c r="F58" s="244"/>
      <c r="G58" s="325"/>
      <c r="H58" s="326" t="s">
        <v>511</v>
      </c>
      <c r="I58" s="327">
        <v>99859</v>
      </c>
      <c r="J58" s="328">
        <v>17044</v>
      </c>
      <c r="K58" s="329">
        <v>-51.7</v>
      </c>
      <c r="L58" s="330">
        <v>57803</v>
      </c>
      <c r="M58" s="331">
        <v>4.8</v>
      </c>
      <c r="N58" s="332">
        <v>-56.5</v>
      </c>
    </row>
    <row r="59" spans="1:14" x14ac:dyDescent="0.15">
      <c r="A59" s="248"/>
      <c r="B59" s="244"/>
      <c r="C59" s="244"/>
      <c r="D59" s="244"/>
      <c r="E59" s="244"/>
      <c r="F59" s="244"/>
      <c r="G59" s="310" t="s">
        <v>515</v>
      </c>
      <c r="H59" s="311"/>
      <c r="I59" s="319">
        <v>231055</v>
      </c>
      <c r="J59" s="320">
        <v>40183</v>
      </c>
      <c r="K59" s="321">
        <v>-6.7</v>
      </c>
      <c r="L59" s="322">
        <v>119685</v>
      </c>
      <c r="M59" s="323">
        <v>0</v>
      </c>
      <c r="N59" s="324">
        <v>-6.7</v>
      </c>
    </row>
    <row r="60" spans="1:14" x14ac:dyDescent="0.15">
      <c r="A60" s="248"/>
      <c r="B60" s="244"/>
      <c r="C60" s="244"/>
      <c r="D60" s="244"/>
      <c r="E60" s="244"/>
      <c r="F60" s="244"/>
      <c r="G60" s="325"/>
      <c r="H60" s="326" t="s">
        <v>511</v>
      </c>
      <c r="I60" s="333">
        <v>77797</v>
      </c>
      <c r="J60" s="328">
        <v>13530</v>
      </c>
      <c r="K60" s="329">
        <v>-20.6</v>
      </c>
      <c r="L60" s="330">
        <v>68464</v>
      </c>
      <c r="M60" s="331">
        <v>18.399999999999999</v>
      </c>
      <c r="N60" s="332">
        <v>-39</v>
      </c>
    </row>
    <row r="61" spans="1:14" x14ac:dyDescent="0.15">
      <c r="A61" s="248"/>
      <c r="B61" s="244"/>
      <c r="C61" s="244"/>
      <c r="D61" s="244"/>
      <c r="E61" s="244"/>
      <c r="F61" s="244"/>
      <c r="G61" s="310" t="s">
        <v>516</v>
      </c>
      <c r="H61" s="334"/>
      <c r="I61" s="335">
        <v>275463</v>
      </c>
      <c r="J61" s="336">
        <v>46203</v>
      </c>
      <c r="K61" s="337">
        <v>13.8</v>
      </c>
      <c r="L61" s="338">
        <v>109628</v>
      </c>
      <c r="M61" s="339">
        <v>3.3</v>
      </c>
      <c r="N61" s="324">
        <v>10.5</v>
      </c>
    </row>
    <row r="62" spans="1:14" x14ac:dyDescent="0.15">
      <c r="A62" s="248"/>
      <c r="B62" s="244"/>
      <c r="C62" s="244"/>
      <c r="D62" s="244"/>
      <c r="E62" s="244"/>
      <c r="F62" s="244"/>
      <c r="G62" s="325"/>
      <c r="H62" s="326" t="s">
        <v>511</v>
      </c>
      <c r="I62" s="327">
        <v>121003</v>
      </c>
      <c r="J62" s="328">
        <v>20309</v>
      </c>
      <c r="K62" s="329">
        <v>2.7</v>
      </c>
      <c r="L62" s="330">
        <v>60482</v>
      </c>
      <c r="M62" s="331">
        <v>2.4</v>
      </c>
      <c r="N62" s="332">
        <v>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27.23</v>
      </c>
      <c r="G47" s="12">
        <v>34.74</v>
      </c>
      <c r="H47" s="12">
        <v>44.41</v>
      </c>
      <c r="I47" s="12">
        <v>55.89</v>
      </c>
      <c r="J47" s="13">
        <v>72.010000000000005</v>
      </c>
    </row>
    <row r="48" spans="2:10" ht="57.75" customHeight="1" x14ac:dyDescent="0.15">
      <c r="B48" s="14"/>
      <c r="C48" s="1141" t="s">
        <v>4</v>
      </c>
      <c r="D48" s="1141"/>
      <c r="E48" s="1142"/>
      <c r="F48" s="15">
        <v>6.85</v>
      </c>
      <c r="G48" s="16">
        <v>4.9800000000000004</v>
      </c>
      <c r="H48" s="16">
        <v>4.93</v>
      </c>
      <c r="I48" s="16">
        <v>5.19</v>
      </c>
      <c r="J48" s="17">
        <v>4.63</v>
      </c>
    </row>
    <row r="49" spans="2:10" ht="57.75" customHeight="1" thickBot="1" x14ac:dyDescent="0.2">
      <c r="B49" s="18"/>
      <c r="C49" s="1143" t="s">
        <v>5</v>
      </c>
      <c r="D49" s="1143"/>
      <c r="E49" s="1144"/>
      <c r="F49" s="19">
        <v>14.49</v>
      </c>
      <c r="G49" s="20">
        <v>5.13</v>
      </c>
      <c r="H49" s="20">
        <v>8.64</v>
      </c>
      <c r="I49" s="20">
        <v>11.89</v>
      </c>
      <c r="J49" s="21">
        <v>16.28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523</v>
      </c>
      <c r="D34" s="1151"/>
      <c r="E34" s="1152"/>
      <c r="F34" s="32">
        <v>6.84</v>
      </c>
      <c r="G34" s="33">
        <v>4.97</v>
      </c>
      <c r="H34" s="33">
        <v>4.92</v>
      </c>
      <c r="I34" s="33">
        <v>5.18</v>
      </c>
      <c r="J34" s="34">
        <v>4.62</v>
      </c>
      <c r="K34" s="22"/>
      <c r="L34" s="22"/>
      <c r="M34" s="22"/>
      <c r="N34" s="22"/>
      <c r="O34" s="22"/>
      <c r="P34" s="22"/>
    </row>
    <row r="35" spans="1:16" ht="39" customHeight="1" x14ac:dyDescent="0.15">
      <c r="A35" s="22"/>
      <c r="B35" s="35"/>
      <c r="C35" s="1145" t="s">
        <v>524</v>
      </c>
      <c r="D35" s="1146"/>
      <c r="E35" s="1147"/>
      <c r="F35" s="36">
        <v>1.1499999999999999</v>
      </c>
      <c r="G35" s="37">
        <v>3.16</v>
      </c>
      <c r="H35" s="37">
        <v>1.1299999999999999</v>
      </c>
      <c r="I35" s="37">
        <v>2.98</v>
      </c>
      <c r="J35" s="38">
        <v>4.51</v>
      </c>
      <c r="K35" s="22"/>
      <c r="L35" s="22"/>
      <c r="M35" s="22"/>
      <c r="N35" s="22"/>
      <c r="O35" s="22"/>
      <c r="P35" s="22"/>
    </row>
    <row r="36" spans="1:16" ht="39" customHeight="1" x14ac:dyDescent="0.15">
      <c r="A36" s="22"/>
      <c r="B36" s="35"/>
      <c r="C36" s="1145" t="s">
        <v>525</v>
      </c>
      <c r="D36" s="1146"/>
      <c r="E36" s="1147"/>
      <c r="F36" s="36">
        <v>5.58</v>
      </c>
      <c r="G36" s="37">
        <v>5.78</v>
      </c>
      <c r="H36" s="37">
        <v>5.56</v>
      </c>
      <c r="I36" s="37">
        <v>5.26</v>
      </c>
      <c r="J36" s="38">
        <v>3.39</v>
      </c>
      <c r="K36" s="22"/>
      <c r="L36" s="22"/>
      <c r="M36" s="22"/>
      <c r="N36" s="22"/>
      <c r="O36" s="22"/>
      <c r="P36" s="22"/>
    </row>
    <row r="37" spans="1:16" ht="39" customHeight="1" x14ac:dyDescent="0.15">
      <c r="A37" s="22"/>
      <c r="B37" s="35"/>
      <c r="C37" s="1145" t="s">
        <v>526</v>
      </c>
      <c r="D37" s="1146"/>
      <c r="E37" s="1147"/>
      <c r="F37" s="36">
        <v>2.42</v>
      </c>
      <c r="G37" s="37">
        <v>1.59</v>
      </c>
      <c r="H37" s="37">
        <v>1.5</v>
      </c>
      <c r="I37" s="37">
        <v>1.2</v>
      </c>
      <c r="J37" s="38">
        <v>1.05</v>
      </c>
      <c r="K37" s="22"/>
      <c r="L37" s="22"/>
      <c r="M37" s="22"/>
      <c r="N37" s="22"/>
      <c r="O37" s="22"/>
      <c r="P37" s="22"/>
    </row>
    <row r="38" spans="1:16" ht="39" customHeight="1" x14ac:dyDescent="0.15">
      <c r="A38" s="22"/>
      <c r="B38" s="35"/>
      <c r="C38" s="1145" t="s">
        <v>527</v>
      </c>
      <c r="D38" s="1146"/>
      <c r="E38" s="1147"/>
      <c r="F38" s="36">
        <v>0.22</v>
      </c>
      <c r="G38" s="37">
        <v>0.21</v>
      </c>
      <c r="H38" s="37">
        <v>0.03</v>
      </c>
      <c r="I38" s="37">
        <v>0.46</v>
      </c>
      <c r="J38" s="38">
        <v>0.5</v>
      </c>
      <c r="K38" s="22"/>
      <c r="L38" s="22"/>
      <c r="M38" s="22"/>
      <c r="N38" s="22"/>
      <c r="O38" s="22"/>
      <c r="P38" s="22"/>
    </row>
    <row r="39" spans="1:16" ht="39" customHeight="1" x14ac:dyDescent="0.15">
      <c r="A39" s="22"/>
      <c r="B39" s="35"/>
      <c r="C39" s="1145" t="s">
        <v>528</v>
      </c>
      <c r="D39" s="1146"/>
      <c r="E39" s="1147"/>
      <c r="F39" s="36">
        <v>0.01</v>
      </c>
      <c r="G39" s="37">
        <v>0.01</v>
      </c>
      <c r="H39" s="37">
        <v>0</v>
      </c>
      <c r="I39" s="37">
        <v>0.01</v>
      </c>
      <c r="J39" s="38">
        <v>0</v>
      </c>
      <c r="K39" s="22"/>
      <c r="L39" s="22"/>
      <c r="M39" s="22"/>
      <c r="N39" s="22"/>
      <c r="O39" s="22"/>
      <c r="P39" s="22"/>
    </row>
    <row r="40" spans="1:16" ht="39" customHeight="1" x14ac:dyDescent="0.15">
      <c r="A40" s="22"/>
      <c r="B40" s="35"/>
      <c r="C40" s="1145" t="s">
        <v>529</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532</v>
      </c>
      <c r="D43" s="1149"/>
      <c r="E43" s="1150"/>
      <c r="F43" s="41">
        <v>0</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407</v>
      </c>
      <c r="L45" s="60">
        <v>395</v>
      </c>
      <c r="M45" s="60">
        <v>368</v>
      </c>
      <c r="N45" s="60">
        <v>304</v>
      </c>
      <c r="O45" s="61">
        <v>309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63</v>
      </c>
      <c r="L48" s="64">
        <v>63</v>
      </c>
      <c r="M48" s="64">
        <v>69</v>
      </c>
      <c r="N48" s="64">
        <v>70</v>
      </c>
      <c r="O48" s="65">
        <v>75</v>
      </c>
      <c r="P48" s="48"/>
      <c r="Q48" s="48"/>
      <c r="R48" s="48"/>
      <c r="S48" s="48"/>
      <c r="T48" s="48"/>
      <c r="U48" s="48"/>
    </row>
    <row r="49" spans="1:21" ht="30.75" customHeight="1" x14ac:dyDescent="0.15">
      <c r="A49" s="48"/>
      <c r="B49" s="1163"/>
      <c r="C49" s="1164"/>
      <c r="D49" s="62"/>
      <c r="E49" s="1155" t="s">
        <v>16</v>
      </c>
      <c r="F49" s="1155"/>
      <c r="G49" s="1155"/>
      <c r="H49" s="1155"/>
      <c r="I49" s="1155"/>
      <c r="J49" s="1156"/>
      <c r="K49" s="63">
        <v>46</v>
      </c>
      <c r="L49" s="64">
        <v>46</v>
      </c>
      <c r="M49" s="64">
        <v>45</v>
      </c>
      <c r="N49" s="64">
        <v>44</v>
      </c>
      <c r="O49" s="65">
        <v>42</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190</v>
      </c>
      <c r="L52" s="64">
        <v>199</v>
      </c>
      <c r="M52" s="64">
        <v>207</v>
      </c>
      <c r="N52" s="64">
        <v>218</v>
      </c>
      <c r="O52" s="65">
        <v>243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326</v>
      </c>
      <c r="L53" s="69">
        <v>305</v>
      </c>
      <c r="M53" s="69">
        <v>275</v>
      </c>
      <c r="N53" s="69">
        <v>200</v>
      </c>
      <c r="O53" s="70">
        <v>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2016-05-09T02:48:47Z</cp:lastPrinted>
  <dcterms:created xsi:type="dcterms:W3CDTF">2016-02-15T01:46:54Z</dcterms:created>
  <dcterms:modified xsi:type="dcterms:W3CDTF">2016-05-09T02:54:51Z</dcterms:modified>
  <cp:category/>
</cp:coreProperties>
</file>