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<sst xmlns="http://schemas.openxmlformats.org/spreadsheetml/2006/main" count="226" uniqueCount="111">
  <si>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</si>
  <si>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</si>
  <si>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</si>
  <si>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</si>
  <si>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</si>
  <si>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</si>
  <si>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</si>
  <si>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</si>
  <si>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</si>
  <si>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</si>
  <si>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</si>
  <si>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</si>
  <si>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</si>
  <si>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</si>
  <si>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</si>
  <si>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</si>
  <si>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</si>
  <si>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</si>
  <si>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</si>
  <si>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</si>
  <si>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</si>
  <si>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</si>
  <si>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</si>
  <si>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</si>
  <si>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</si>
  <si>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</si>
  <si>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</si>
  <si>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</si>
  <si>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</si>
  <si>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</si>
  <si>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</si>
  <si>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</si>
  <si>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</si>
  <si>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</si>
  <si>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</si>
  <si>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</si>
  <si>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</si>
  <si>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</si>
  <si>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</si>
  <si>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</si>
  <si>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</si>
  <si>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</si>
  <si>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</si>
  <si>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</si>
  <si>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</si>
  <si>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</si>
  <si>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</si>
  <si>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</si>
  <si>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</si>
  <si>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</si>
  <si>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</si>
  <si>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</si>
  <si>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</si>
  <si>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</si>
  <si>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</si>
  <si>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</si>
  <si>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</si>
  <si>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</si>
  <si>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</si>
  <si>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</si>
  <si>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</si>
  <si>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</si>
  <si>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</si>
  <si>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</si>
  <si>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</si>
  <si>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</si>
  <si>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</si>
  <si>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</si>
  <si>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</si>
  <si>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</si>
  <si>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</si>
  <si>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</si>
  <si>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</si>
  <si>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</si>
  <si>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</si>
  <si>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</si>
  <si>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</si>
  <si>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</si>
  <si>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</si>
  <si>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</si>
  <si>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</si>
  <si>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</si>
  <si>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</si>
  <si>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</si>
  <si>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</si>
  <si>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</si>
  <si>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</si>
  <si>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</si>
  <si>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</si>
  <si>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</si>
  <si>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</si>
  <si>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</si>
  <si>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</si>
  <si>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</si>
  <si>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</si>
  <si>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</si>
  <si>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岬町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</si>
  <si>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</si>
  <si>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</si>
  <si>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</si>
  <si>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</si>
  <si>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</si>
  <si>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</si>
  <si>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</si>
  <si>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</si>
  <si>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</si>
  <si>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</si>
  <si>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</si>
  <si>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経費回収率・水洗化率が低く、収支均衡を保つため繰入金に頼る現状にある。今後、水洗化の向上（広報掲載・住民説明会）や維持管理費・建設改良費の削減を図り、経営健全化に努めていくものである。</t>
    <rPh sb="0" eb="3">
      <t>シュウエキテキ</t>
    </rPh>
    <rPh sb="3" eb="5">
      <t>シュウシ</t>
    </rPh>
    <rPh sb="5" eb="7">
      <t>ヒリツ</t>
    </rPh>
    <rPh sb="8" eb="10">
      <t>ケイヒ</t>
    </rPh>
    <rPh sb="10" eb="12">
      <t>カイシュウ</t>
    </rPh>
    <rPh sb="12" eb="13">
      <t>リツ</t>
    </rPh>
    <rPh sb="14" eb="17">
      <t>スイセンカ</t>
    </rPh>
    <rPh sb="17" eb="18">
      <t>リツ</t>
    </rPh>
    <rPh sb="19" eb="20">
      <t>ヒク</t>
    </rPh>
    <rPh sb="22" eb="24">
      <t>シュウシ</t>
    </rPh>
    <rPh sb="24" eb="26">
      <t>キンコウ</t>
    </rPh>
    <rPh sb="27" eb="28">
      <t>タモ</t>
    </rPh>
    <rPh sb="31" eb="33">
      <t>クリイレ</t>
    </rPh>
    <rPh sb="33" eb="34">
      <t>キン</t>
    </rPh>
    <rPh sb="35" eb="36">
      <t>タヨ</t>
    </rPh>
    <rPh sb="37" eb="39">
      <t>ゲンジョウ</t>
    </rPh>
    <rPh sb="43" eb="45">
      <t>コンゴ</t>
    </rPh>
    <rPh sb="46" eb="49">
      <t>スイセンカ</t>
    </rPh>
    <rPh sb="50" eb="52">
      <t>コウジョウ</t>
    </rPh>
    <rPh sb="53" eb="55">
      <t>コウホウ</t>
    </rPh>
    <rPh sb="55" eb="57">
      <t>ケイサイ</t>
    </rPh>
    <rPh sb="58" eb="60">
      <t>ジュウミン</t>
    </rPh>
    <rPh sb="60" eb="63">
      <t>セツメイカイ</t>
    </rPh>
    <rPh sb="65" eb="67">
      <t>イジ</t>
    </rPh>
    <rPh sb="67" eb="70">
      <t>カンリヒ</t>
    </rPh>
    <rPh sb="71" eb="73">
      <t>ケンセツ</t>
    </rPh>
    <rPh sb="73" eb="75">
      <t>カイリョウ</t>
    </rPh>
    <rPh sb="75" eb="76">
      <t>ヒ</t>
    </rPh>
    <rPh sb="77" eb="79">
      <t>サクゲン</t>
    </rPh>
    <rPh sb="80" eb="81">
      <t>ハカ</t>
    </rPh>
    <rPh sb="83" eb="85">
      <t>ケイエイ</t>
    </rPh>
    <rPh sb="85" eb="88">
      <t>ケンゼンカ</t>
    </rPh>
    <rPh sb="89" eb="90">
      <t>ツト</t>
    </rPh>
    <phoneticPr fontId="4"/>
  </si>
  <si>
    <t>当町が布設した管渠（平成元年より事業着手）にかかる老朽化は特に見られない。また、当町はポンプ場等の施設は保有していない。ただし、引取管渠については、管更生等の補修を部分的に行っている。</t>
    <rPh sb="0" eb="1">
      <t>トウ</t>
    </rPh>
    <rPh sb="1" eb="2">
      <t>マチ</t>
    </rPh>
    <rPh sb="3" eb="5">
      <t>フセツ</t>
    </rPh>
    <rPh sb="7" eb="9">
      <t>カンキョ</t>
    </rPh>
    <rPh sb="10" eb="12">
      <t>ヘイセイ</t>
    </rPh>
    <rPh sb="12" eb="14">
      <t>ガンネン</t>
    </rPh>
    <rPh sb="16" eb="18">
      <t>ジギョウ</t>
    </rPh>
    <rPh sb="18" eb="20">
      <t>チャクシュ</t>
    </rPh>
    <rPh sb="25" eb="28">
      <t>ロウキュウカ</t>
    </rPh>
    <rPh sb="29" eb="30">
      <t>トク</t>
    </rPh>
    <rPh sb="31" eb="32">
      <t>ミ</t>
    </rPh>
    <rPh sb="40" eb="41">
      <t>トウ</t>
    </rPh>
    <rPh sb="41" eb="42">
      <t>マチ</t>
    </rPh>
    <rPh sb="46" eb="47">
      <t>バ</t>
    </rPh>
    <rPh sb="47" eb="48">
      <t>ナド</t>
    </rPh>
    <rPh sb="49" eb="51">
      <t>シセツ</t>
    </rPh>
    <rPh sb="52" eb="54">
      <t>ホユウ</t>
    </rPh>
    <rPh sb="64" eb="66">
      <t>ヒキト</t>
    </rPh>
    <rPh sb="66" eb="68">
      <t>カンキョ</t>
    </rPh>
    <rPh sb="74" eb="75">
      <t>カン</t>
    </rPh>
    <rPh sb="75" eb="76">
      <t>サラ</t>
    </rPh>
    <rPh sb="76" eb="77">
      <t>セイ</t>
    </rPh>
    <rPh sb="77" eb="78">
      <t>ナド</t>
    </rPh>
    <rPh sb="79" eb="81">
      <t>ホシュウ</t>
    </rPh>
    <rPh sb="82" eb="85">
      <t>ブブンテキ</t>
    </rPh>
    <rPh sb="86" eb="87">
      <t>オコナ</t>
    </rPh>
    <phoneticPr fontId="4"/>
  </si>
  <si>
    <t>収益的収支比率については、資本的支出（下水道普及にかかる管渠布設工事）の増加に伴い低減傾向にある。現在、汚水処理原価に見合う使用料収入は確保できていない。水洗化率においては高齢者世帯の多くに未接続世帯が見られるため、類似団体と比べ、低い現状にある。                                      なお、施設利用率については、単独処理場を設置していないため、当該値を計上しておりません。</t>
    <rPh sb="0" eb="3">
      <t>シュウエキテキ</t>
    </rPh>
    <rPh sb="3" eb="5">
      <t>シュウシ</t>
    </rPh>
    <rPh sb="5" eb="7">
      <t>ヒリツ</t>
    </rPh>
    <rPh sb="13" eb="16">
      <t>シホンテキ</t>
    </rPh>
    <rPh sb="16" eb="18">
      <t>シシュツ</t>
    </rPh>
    <rPh sb="19" eb="22">
      <t>ゲスイドウ</t>
    </rPh>
    <rPh sb="22" eb="24">
      <t>フキュウ</t>
    </rPh>
    <rPh sb="28" eb="30">
      <t>カンキョ</t>
    </rPh>
    <rPh sb="32" eb="34">
      <t>コウジ</t>
    </rPh>
    <rPh sb="36" eb="38">
      <t>ゾウカ</t>
    </rPh>
    <rPh sb="39" eb="40">
      <t>トモナ</t>
    </rPh>
    <rPh sb="41" eb="43">
      <t>テイゲン</t>
    </rPh>
    <rPh sb="43" eb="45">
      <t>ケイコウ</t>
    </rPh>
    <rPh sb="49" eb="51">
      <t>ゲンザイ</t>
    </rPh>
    <rPh sb="52" eb="54">
      <t>オスイ</t>
    </rPh>
    <rPh sb="54" eb="56">
      <t>ショリ</t>
    </rPh>
    <rPh sb="56" eb="58">
      <t>ゲンカ</t>
    </rPh>
    <rPh sb="59" eb="61">
      <t>ミア</t>
    </rPh>
    <rPh sb="62" eb="65">
      <t>シヨウリョウ</t>
    </rPh>
    <rPh sb="65" eb="67">
      <t>シュウニュウ</t>
    </rPh>
    <rPh sb="68" eb="70">
      <t>カクホ</t>
    </rPh>
    <rPh sb="77" eb="79">
      <t>スイセン</t>
    </rPh>
    <rPh sb="79" eb="80">
      <t>カ</t>
    </rPh>
    <rPh sb="80" eb="81">
      <t>リツ</t>
    </rPh>
    <rPh sb="86" eb="88">
      <t>コウレイ</t>
    </rPh>
    <rPh sb="88" eb="89">
      <t>シャ</t>
    </rPh>
    <rPh sb="89" eb="91">
      <t>セタイ</t>
    </rPh>
    <rPh sb="92" eb="93">
      <t>オオ</t>
    </rPh>
    <rPh sb="95" eb="98">
      <t>ミセツゾク</t>
    </rPh>
    <rPh sb="98" eb="100">
      <t>セタイ</t>
    </rPh>
    <rPh sb="101" eb="102">
      <t>ミ</t>
    </rPh>
    <rPh sb="108" eb="110">
      <t>ルイジ</t>
    </rPh>
    <rPh sb="110" eb="112">
      <t>ダンタイ</t>
    </rPh>
    <rPh sb="113" eb="114">
      <t>クラ</t>
    </rPh>
    <rPh sb="116" eb="117">
      <t>ヒク</t>
    </rPh>
    <rPh sb="118" eb="120">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</si>
</sst>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19008"/>
        <c:axId val="934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93419008"/>
        <c:axId val="93420928"/>
      </c:lineChart>
      <c:dateAx>
        <c:axId val="93419008"/>
        <c:scaling>
          <c:orientation val="minMax"/>
        </c:scaling>
        <c:delete val="1"/>
        <c:axPos val="b"/>
        <c:numFmt formatCode="ge" sourceLinked="1"/>
        <c:majorTickMark val="none"/>
        <c:minorTickMark val="none"/>
        <c:tickLblPos val="none"/>
        <c:crossAx val="93420928"/>
        <c:crosses val="autoZero"/>
        <c:auto val="1"/>
        <c:lblOffset val="100"/>
        <c:baseTimeUnit val="years"/>
      </c:dateAx>
      <c:valAx>
        <c:axId val="934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33696"/>
        <c:axId val="991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99133696"/>
        <c:axId val="99152256"/>
      </c:lineChart>
      <c:dateAx>
        <c:axId val="99133696"/>
        <c:scaling>
          <c:orientation val="minMax"/>
        </c:scaling>
        <c:delete val="1"/>
        <c:axPos val="b"/>
        <c:numFmt formatCode="ge" sourceLinked="1"/>
        <c:majorTickMark val="none"/>
        <c:minorTickMark val="none"/>
        <c:tickLblPos val="none"/>
        <c:crossAx val="99152256"/>
        <c:crosses val="autoZero"/>
        <c:auto val="1"/>
        <c:lblOffset val="100"/>
        <c:baseTimeUnit val="years"/>
      </c:dateAx>
      <c:valAx>
        <c:axId val="991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81.48</c:v>
                </c:pt>
                <c:pt idx="1">
                  <c:v>79.62</c:v>
                </c:pt>
                <c:pt idx="2">
                  <c:v>79.62</c:v>
                </c:pt>
                <c:pt idx="3">
                  <c:v>79.69</c:v>
                </c:pt>
                <c:pt idx="4">
                  <c:v>79.8</c:v>
                </c:pt>
              </c:numCache>
            </c:numRef>
          </c:val>
        </c:ser>
        <c:dLbls>
          <c:showLegendKey val="0"/>
          <c:showVal val="0"/>
          <c:showCatName val="0"/>
          <c:showSerName val="0"/>
          <c:showPercent val="0"/>
          <c:showBubbleSize val="0"/>
        </c:dLbls>
        <c:gapWidth val="150"/>
        <c:axId val="99243904"/>
        <c:axId val="99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99243904"/>
        <c:axId val="99250176"/>
      </c:lineChart>
      <c:dateAx>
        <c:axId val="99243904"/>
        <c:scaling>
          <c:orientation val="minMax"/>
        </c:scaling>
        <c:delete val="1"/>
        <c:axPos val="b"/>
        <c:numFmt formatCode="ge" sourceLinked="1"/>
        <c:majorTickMark val="none"/>
        <c:minorTickMark val="none"/>
        <c:tickLblPos val="none"/>
        <c:crossAx val="99250176"/>
        <c:crosses val="autoZero"/>
        <c:auto val="1"/>
        <c:lblOffset val="100"/>
        <c:baseTimeUnit val="years"/>
      </c:dateAx>
      <c:valAx>
        <c:axId val="99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48.54</c:v>
                </c:pt>
                <c:pt idx="1">
                  <c:v>47.57</c:v>
                </c:pt>
                <c:pt idx="2">
                  <c:v>47.11</c:v>
                </c:pt>
                <c:pt idx="3">
                  <c:v>44.8</c:v>
                </c:pt>
                <c:pt idx="4">
                  <c:v>42.43</c:v>
                </c:pt>
              </c:numCache>
            </c:numRef>
          </c:val>
        </c:ser>
        <c:dLbls>
          <c:showLegendKey val="0"/>
          <c:showVal val="0"/>
          <c:showCatName val="0"/>
          <c:showSerName val="0"/>
          <c:showPercent val="0"/>
          <c:showBubbleSize val="0"/>
        </c:dLbls>
        <c:gapWidth val="150"/>
        <c:axId val="92550272"/>
        <c:axId val="925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50272"/>
        <c:axId val="92561792"/>
      </c:lineChart>
      <c:dateAx>
        <c:axId val="92550272"/>
        <c:scaling>
          <c:orientation val="minMax"/>
        </c:scaling>
        <c:delete val="1"/>
        <c:axPos val="b"/>
        <c:numFmt formatCode="ge" sourceLinked="1"/>
        <c:majorTickMark val="none"/>
        <c:minorTickMark val="none"/>
        <c:tickLblPos val="none"/>
        <c:crossAx val="92561792"/>
        <c:crosses val="autoZero"/>
        <c:auto val="1"/>
        <c:lblOffset val="100"/>
        <c:baseTimeUnit val="years"/>
      </c:dateAx>
      <c:valAx>
        <c:axId val="925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79328"/>
        <c:axId val="925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79328"/>
        <c:axId val="92581248"/>
      </c:lineChart>
      <c:dateAx>
        <c:axId val="92579328"/>
        <c:scaling>
          <c:orientation val="minMax"/>
        </c:scaling>
        <c:delete val="1"/>
        <c:axPos val="b"/>
        <c:numFmt formatCode="ge" sourceLinked="1"/>
        <c:majorTickMark val="none"/>
        <c:minorTickMark val="none"/>
        <c:tickLblPos val="none"/>
        <c:crossAx val="92581248"/>
        <c:crosses val="autoZero"/>
        <c:auto val="1"/>
        <c:lblOffset val="100"/>
        <c:baseTimeUnit val="years"/>
      </c:dateAx>
      <c:valAx>
        <c:axId val="925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80064"/>
        <c:axId val="934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80064"/>
        <c:axId val="93481984"/>
      </c:lineChart>
      <c:dateAx>
        <c:axId val="93480064"/>
        <c:scaling>
          <c:orientation val="minMax"/>
        </c:scaling>
        <c:delete val="1"/>
        <c:axPos val="b"/>
        <c:numFmt formatCode="ge" sourceLinked="1"/>
        <c:majorTickMark val="none"/>
        <c:minorTickMark val="none"/>
        <c:tickLblPos val="none"/>
        <c:crossAx val="93481984"/>
        <c:crosses val="autoZero"/>
        <c:auto val="1"/>
        <c:lblOffset val="100"/>
        <c:baseTimeUnit val="years"/>
      </c:dateAx>
      <c:valAx>
        <c:axId val="934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62432"/>
        <c:axId val="989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62432"/>
        <c:axId val="98968704"/>
      </c:lineChart>
      <c:dateAx>
        <c:axId val="98962432"/>
        <c:scaling>
          <c:orientation val="minMax"/>
        </c:scaling>
        <c:delete val="1"/>
        <c:axPos val="b"/>
        <c:numFmt formatCode="ge" sourceLinked="1"/>
        <c:majorTickMark val="none"/>
        <c:minorTickMark val="none"/>
        <c:tickLblPos val="none"/>
        <c:crossAx val="98968704"/>
        <c:crosses val="autoZero"/>
        <c:auto val="1"/>
        <c:lblOffset val="100"/>
        <c:baseTimeUnit val="years"/>
      </c:dateAx>
      <c:valAx>
        <c:axId val="98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07104"/>
        <c:axId val="990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07104"/>
        <c:axId val="99013376"/>
      </c:lineChart>
      <c:dateAx>
        <c:axId val="99007104"/>
        <c:scaling>
          <c:orientation val="minMax"/>
        </c:scaling>
        <c:delete val="1"/>
        <c:axPos val="b"/>
        <c:numFmt formatCode="ge" sourceLinked="1"/>
        <c:majorTickMark val="none"/>
        <c:minorTickMark val="none"/>
        <c:tickLblPos val="none"/>
        <c:crossAx val="99013376"/>
        <c:crosses val="autoZero"/>
        <c:auto val="1"/>
        <c:lblOffset val="100"/>
        <c:baseTimeUnit val="years"/>
      </c:dateAx>
      <c:valAx>
        <c:axId val="99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968.82</c:v>
                </c:pt>
                <c:pt idx="1">
                  <c:v>930.35</c:v>
                </c:pt>
                <c:pt idx="2">
                  <c:v>915.45</c:v>
                </c:pt>
                <c:pt idx="3">
                  <c:v>881.6</c:v>
                </c:pt>
                <c:pt idx="4">
                  <c:v>960.79</c:v>
                </c:pt>
              </c:numCache>
            </c:numRef>
          </c:val>
        </c:ser>
        <c:dLbls>
          <c:showLegendKey val="0"/>
          <c:showVal val="0"/>
          <c:showCatName val="0"/>
          <c:showSerName val="0"/>
          <c:showPercent val="0"/>
          <c:showBubbleSize val="0"/>
        </c:dLbls>
        <c:gapWidth val="150"/>
        <c:axId val="99026432"/>
        <c:axId val="99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99026432"/>
        <c:axId val="99028352"/>
      </c:lineChart>
      <c:dateAx>
        <c:axId val="99026432"/>
        <c:scaling>
          <c:orientation val="minMax"/>
        </c:scaling>
        <c:delete val="1"/>
        <c:axPos val="b"/>
        <c:numFmt formatCode="ge" sourceLinked="1"/>
        <c:majorTickMark val="none"/>
        <c:minorTickMark val="none"/>
        <c:tickLblPos val="none"/>
        <c:crossAx val="99028352"/>
        <c:crosses val="autoZero"/>
        <c:auto val="1"/>
        <c:lblOffset val="100"/>
        <c:baseTimeUnit val="years"/>
      </c:dateAx>
      <c:valAx>
        <c:axId val="99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77.760000000000005</c:v>
                </c:pt>
                <c:pt idx="1">
                  <c:v>76.06</c:v>
                </c:pt>
                <c:pt idx="2">
                  <c:v>76.19</c:v>
                </c:pt>
                <c:pt idx="3">
                  <c:v>75.3</c:v>
                </c:pt>
                <c:pt idx="4">
                  <c:v>76.38</c:v>
                </c:pt>
              </c:numCache>
            </c:numRef>
          </c:val>
        </c:ser>
        <c:dLbls>
          <c:showLegendKey val="0"/>
          <c:showVal val="0"/>
          <c:showCatName val="0"/>
          <c:showSerName val="0"/>
          <c:showPercent val="0"/>
          <c:showBubbleSize val="0"/>
        </c:dLbls>
        <c:gapWidth val="150"/>
        <c:axId val="99057024"/>
        <c:axId val="990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99057024"/>
        <c:axId val="99087872"/>
      </c:lineChart>
      <c:dateAx>
        <c:axId val="99057024"/>
        <c:scaling>
          <c:orientation val="minMax"/>
        </c:scaling>
        <c:delete val="1"/>
        <c:axPos val="b"/>
        <c:numFmt formatCode="ge" sourceLinked="1"/>
        <c:majorTickMark val="none"/>
        <c:minorTickMark val="none"/>
        <c:tickLblPos val="none"/>
        <c:crossAx val="99087872"/>
        <c:crosses val="autoZero"/>
        <c:auto val="1"/>
        <c:lblOffset val="100"/>
        <c:baseTimeUnit val="years"/>
      </c:dateAx>
      <c:valAx>
        <c:axId val="990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146.91</c:v>
                </c:pt>
                <c:pt idx="1">
                  <c:v>150</c:v>
                </c:pt>
                <c:pt idx="2">
                  <c:v>150</c:v>
                </c:pt>
                <c:pt idx="3">
                  <c:v>150</c:v>
                </c:pt>
                <c:pt idx="4">
                  <c:v>150</c:v>
                </c:pt>
              </c:numCache>
            </c:numRef>
          </c:val>
        </c:ser>
        <c:dLbls>
          <c:showLegendKey val="0"/>
          <c:showVal val="0"/>
          <c:showCatName val="0"/>
          <c:showSerName val="0"/>
          <c:showPercent val="0"/>
          <c:showBubbleSize val="0"/>
        </c:dLbls>
        <c:gapWidth val="150"/>
        <c:axId val="99097216"/>
        <c:axId val="991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99097216"/>
        <c:axId val="99119872"/>
      </c:lineChart>
      <c:dateAx>
        <c:axId val="99097216"/>
        <c:scaling>
          <c:orientation val="minMax"/>
        </c:scaling>
        <c:delete val="1"/>
        <c:axPos val="b"/>
        <c:numFmt formatCode="ge" sourceLinked="1"/>
        <c:majorTickMark val="none"/>
        <c:minorTickMark val="none"/>
        <c:tickLblPos val="none"/>
        <c:crossAx val="99119872"/>
        <c:crosses val="autoZero"/>
        <c:auto val="1"/>
        <c:lblOffset val="100"/>
        <c:baseTimeUnit val="years"/>
      </c:dateAx>
      <c:valAx>
        <c:axId val="991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16768</v>
      </c>
      <c r="AM8" s="47"/>
      <c r="AN8" s="47"/>
      <c r="AO8" s="47"/>
      <c r="AP8" s="47"/>
      <c r="AQ8" s="47"/>
      <c r="AR8" s="47"/>
      <c r="AS8" s="47"/>
      <c r="AT8" s="43">
        <f>データ!S6</f>
        <v>49.18</v>
      </c>
      <c r="AU8" s="43"/>
      <c r="AV8" s="43"/>
      <c r="AW8" s="43"/>
      <c r="AX8" s="43"/>
      <c r="AY8" s="43"/>
      <c r="AZ8" s="43"/>
      <c r="BA8" s="43"/>
      <c r="BB8" s="43">
        <f>データ!T6</f>
        <v>340.95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74.28</v>
      </c>
      <c r="Q10" s="43"/>
      <c r="R10" s="43"/>
      <c r="S10" s="43"/>
      <c r="T10" s="43"/>
      <c r="U10" s="43"/>
      <c r="V10" s="43"/>
      <c r="W10" s="43">
        <f>データ!P6</f>
        <v>87.27</v>
      </c>
      <c r="X10" s="43"/>
      <c r="Y10" s="43"/>
      <c r="Z10" s="43"/>
      <c r="AA10" s="43"/>
      <c r="AB10" s="43"/>
      <c r="AC10" s="43"/>
      <c r="AD10" s="47">
        <f>データ!Q6</f>
        <v>1950</v>
      </c>
      <c r="AE10" s="47"/>
      <c r="AF10" s="47"/>
      <c r="AG10" s="47"/>
      <c r="AH10" s="47"/>
      <c r="AI10" s="47"/>
      <c r="AJ10" s="47"/>
      <c r="AK10" s="2"/>
      <c r="AL10" s="47">
        <f>データ!U6</f>
        <v>12376</v>
      </c>
      <c r="AM10" s="47"/>
      <c r="AN10" s="47"/>
      <c r="AO10" s="47"/>
      <c r="AP10" s="47"/>
      <c r="AQ10" s="47"/>
      <c r="AR10" s="47"/>
      <c r="AS10" s="47"/>
      <c r="AT10" s="43">
        <f>データ!V6</f>
        <v>4.22</v>
      </c>
      <c r="AU10" s="43"/>
      <c r="AV10" s="43"/>
      <c r="AW10" s="43"/>
      <c r="AX10" s="43"/>
      <c r="AY10" s="43"/>
      <c r="AZ10" s="43"/>
      <c r="BA10" s="43"/>
      <c r="BB10" s="43">
        <f>データ!W6</f>
        <v>2932.7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273660</v>
      </c>
      <c r="D6" s="31">
        <f t="shared" si="3"/>
        <v>47</v>
      </c>
      <c r="E6" s="31">
        <f t="shared" si="3"/>
        <v>17</v>
      </c>
      <c r="F6" s="31">
        <f t="shared" si="3"/>
        <v>1</v>
      </c>
      <c r="G6" s="31">
        <f t="shared" si="3"/>
        <v>0</v>
      </c>
      <c r="H6" s="31" t="str">
        <f t="shared" si="3"/>
        <v>大阪府　岬町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74.28</v>
      </c>
      <c r="P6" s="32">
        <f t="shared" si="3"/>
        <v>87.27</v>
      </c>
      <c r="Q6" s="32">
        <f t="shared" si="3"/>
        <v>1950</v>
      </c>
      <c r="R6" s="32">
        <f t="shared" si="3"/>
        <v>16768</v>
      </c>
      <c r="S6" s="32">
        <f t="shared" si="3"/>
        <v>49.18</v>
      </c>
      <c r="T6" s="32">
        <f t="shared" si="3"/>
        <v>340.95</v>
      </c>
      <c r="U6" s="32">
        <f t="shared" si="3"/>
        <v>12376</v>
      </c>
      <c r="V6" s="32">
        <f t="shared" si="3"/>
        <v>4.22</v>
      </c>
      <c r="W6" s="32">
        <f t="shared" si="3"/>
        <v>2932.7</v>
      </c>
      <c r="X6" s="33">
        <f>IF(X7="",NA(),X7)</f>
        <v>48.54</v>
      </c>
      <c r="Y6" s="33">
        <f t="shared" ref="Y6:AG6" si="4">IF(Y7="",NA(),Y7)</f>
        <v>47.57</v>
      </c>
      <c r="Z6" s="33">
        <f t="shared" si="4"/>
        <v>47.11</v>
      </c>
      <c r="AA6" s="33">
        <f t="shared" si="4"/>
        <v>44.8</v>
      </c>
      <c r="AB6" s="33">
        <f t="shared" si="4"/>
        <v>42.43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968.82</v>
      </c>
      <c r="BF6" s="33">
        <f t="shared" ref="BF6:BN6" si="7">IF(BF7="",NA(),BF7)</f>
        <v>930.35</v>
      </c>
      <c r="BG6" s="33">
        <f t="shared" si="7"/>
        <v>915.45</v>
      </c>
      <c r="BH6" s="33">
        <f t="shared" si="7"/>
        <v>881.6</v>
      </c>
      <c r="BI6" s="33">
        <f t="shared" si="7"/>
        <v>960.79</v>
      </c>
      <c r="BJ6" s="33">
        <f t="shared" si="7"/>
        <v>1320.98</v>
      </c>
      <c r="BK6" s="33">
        <f t="shared" si="7"/>
        <v>1334.01</v>
      </c>
      <c r="BL6" s="33">
        <f t="shared" si="7"/>
        <v>1273.52</v>
      </c>
      <c r="BM6" s="33">
        <f t="shared" si="7"/>
        <v>1209.95</v>
      </c>
      <c r="BN6" s="33">
        <f t="shared" si="7"/>
        <v>1136.5</v>
      </c>
      <c r="BO6" s="32" t="str">
        <f>IF(BO7="","",IF(BO7="-","【-】","【"&amp;SUBSTITUTE(TEXT(BO7,"#,##0.00"),"-","△")&amp;"】"))</f>
        <v>【776.35】</v>
      </c>
      <c r="BP6" s="33">
        <f>IF(BP7="",NA(),BP7)</f>
        <v>77.760000000000005</v>
      </c>
      <c r="BQ6" s="33">
        <f t="shared" ref="BQ6:BY6" si="8">IF(BQ7="",NA(),BQ7)</f>
        <v>76.06</v>
      </c>
      <c r="BR6" s="33">
        <f t="shared" si="8"/>
        <v>76.19</v>
      </c>
      <c r="BS6" s="33">
        <f t="shared" si="8"/>
        <v>75.3</v>
      </c>
      <c r="BT6" s="33">
        <f t="shared" si="8"/>
        <v>76.38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146.91</v>
      </c>
      <c r="CB6" s="33">
        <f t="shared" ref="CB6:CJ6" si="9">IF(CB7="",NA(),CB7)</f>
        <v>150</v>
      </c>
      <c r="CC6" s="33">
        <f t="shared" si="9"/>
        <v>150</v>
      </c>
      <c r="CD6" s="33">
        <f t="shared" si="9"/>
        <v>150</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81.48</v>
      </c>
      <c r="CX6" s="33">
        <f t="shared" ref="CX6:DF6" si="11">IF(CX7="",NA(),CX7)</f>
        <v>79.62</v>
      </c>
      <c r="CY6" s="33">
        <f t="shared" si="11"/>
        <v>79.62</v>
      </c>
      <c r="CZ6" s="33">
        <f t="shared" si="11"/>
        <v>79.69</v>
      </c>
      <c r="DA6" s="33">
        <f t="shared" si="11"/>
        <v>79.8</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273660</v>
      </c>
      <c r="D7" s="35">
        <v>47</v>
      </c>
      <c r="E7" s="35">
        <v>17</v>
      </c>
      <c r="F7" s="35">
        <v>1</v>
      </c>
      <c r="G7" s="35">
        <v>0</v>
      </c>
      <c r="H7" s="35" t="s">
        <v>96</v>
      </c>
      <c r="I7" s="35" t="s">
        <v>97</v>
      </c>
      <c r="J7" s="35" t="s">
        <v>98</v>
      </c>
      <c r="K7" s="35" t="s">
        <v>99</v>
      </c>
      <c r="L7" s="35" t="s">
        <v>100</v>
      </c>
      <c r="M7" s="36" t="s">
        <v>101</v>
      </c>
      <c r="N7" s="36" t="s">
        <v>102</v>
      </c>
      <c r="O7" s="36">
        <v>74.28</v>
      </c>
      <c r="P7" s="36">
        <v>87.27</v>
      </c>
      <c r="Q7" s="36">
        <v>1950</v>
      </c>
      <c r="R7" s="36">
        <v>16768</v>
      </c>
      <c r="S7" s="36">
        <v>49.18</v>
      </c>
      <c r="T7" s="36">
        <v>340.95</v>
      </c>
      <c r="U7" s="36">
        <v>12376</v>
      </c>
      <c r="V7" s="36">
        <v>4.22</v>
      </c>
      <c r="W7" s="36">
        <v>2932.7</v>
      </c>
      <c r="X7" s="36">
        <v>48.54</v>
      </c>
      <c r="Y7" s="36">
        <v>47.57</v>
      </c>
      <c r="Z7" s="36">
        <v>47.11</v>
      </c>
      <c r="AA7" s="36">
        <v>44.8</v>
      </c>
      <c r="AB7" s="36">
        <v>42.43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968.82</v>
      </c>
      <c r="BF7" s="36">
        <v>930.35</v>
      </c>
      <c r="BG7" s="36">
        <v>915.45</v>
      </c>
      <c r="BH7" s="36">
        <v>881.6</v>
      </c>
      <c r="BI7" s="36">
        <v>960.79</v>
      </c>
      <c r="BJ7" s="36">
        <v>1320.98</v>
      </c>
      <c r="BK7" s="36">
        <v>1334.01</v>
      </c>
      <c r="BL7" s="36">
        <v>1273.52</v>
      </c>
      <c r="BM7" s="36">
        <v>1209.95</v>
      </c>
      <c r="BN7" s="36">
        <v>1136.5</v>
      </c>
      <c r="BO7" s="36">
        <v>776.35</v>
      </c>
      <c r="BP7" s="36">
        <v>77.760000000000005</v>
      </c>
      <c r="BQ7" s="36">
        <v>76.06</v>
      </c>
      <c r="BR7" s="36">
        <v>76.19</v>
      </c>
      <c r="BS7" s="36">
        <v>75.3</v>
      </c>
      <c r="BT7" s="36">
        <v>76.38</v>
      </c>
      <c r="BU7" s="36">
        <v>68.63</v>
      </c>
      <c r="BV7" s="36">
        <v>67.14</v>
      </c>
      <c r="BW7" s="36">
        <v>67.849999999999994</v>
      </c>
      <c r="BX7" s="36">
        <v>69.48</v>
      </c>
      <c r="BY7" s="36">
        <v>71.650000000000006</v>
      </c>
      <c r="BZ7" s="36">
        <v>96.57</v>
      </c>
      <c r="CA7" s="36">
        <v>146.91</v>
      </c>
      <c r="CB7" s="36">
        <v>150</v>
      </c>
      <c r="CC7" s="36">
        <v>150</v>
      </c>
      <c r="CD7" s="36">
        <v>150</v>
      </c>
      <c r="CE7" s="36">
        <v>150</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81.48</v>
      </c>
      <c r="CX7" s="36">
        <v>79.62</v>
      </c>
      <c r="CY7" s="36">
        <v>79.62</v>
      </c>
      <c r="CZ7" s="36">
        <v>79.69</v>
      </c>
      <c r="DA7" s="36">
        <v>79.8</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2016-02-03T08:54:47Z</dcterms:created>
  <dcterms:modified xsi:type="dcterms:W3CDTF">2016-02-23T09:18:21Z</dcterms:modified>
  <cp:category/>
</cp:coreProperties>
</file>