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<sst xmlns="http://schemas.openxmlformats.org/spreadsheetml/2006/main" count="221" uniqueCount="111">
  <si>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</si>
  <si>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</si>
  <si>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</si>
  <si>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</si>
  <si>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</si>
  <si>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</si>
  <si>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</si>
  <si>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</si>
  <si>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</si>
  <si>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</si>
  <si>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</si>
  <si>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</si>
  <si>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</si>
  <si>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</si>
  <si>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</si>
  <si>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</si>
  <si>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</si>
  <si>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</si>
  <si>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</si>
  <si>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</si>
  <si>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</si>
  <si>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</si>
  <si>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</si>
  <si>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</si>
  <si>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</si>
  <si>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</si>
  <si>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</si>
  <si>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</si>
  <si>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</si>
  <si>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</si>
  <si>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</si>
  <si>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</si>
  <si>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</si>
  <si>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</si>
  <si>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</si>
  <si>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</si>
  <si>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</si>
  <si>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</si>
  <si>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</si>
  <si>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</si>
  <si>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</si>
  <si>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</si>
  <si>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</si>
  <si>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</si>
  <si>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</si>
  <si>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</si>
  <si>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</si>
  <si>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</si>
  <si>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</si>
  <si>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</si>
  <si>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</si>
  <si>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</si>
  <si>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</si>
  <si>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</si>
  <si>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</si>
  <si>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</si>
  <si>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</si>
  <si>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</si>
  <si>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</si>
  <si>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</si>
  <si>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</si>
  <si>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</si>
  <si>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</si>
  <si>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</si>
  <si>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</si>
  <si>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</si>
  <si>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</si>
  <si>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</si>
  <si>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</si>
  <si>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</si>
  <si>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</si>
  <si>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</si>
  <si>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</si>
  <si>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</si>
  <si>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</si>
  <si>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</si>
  <si>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</si>
  <si>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</si>
  <si>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</si>
  <si>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</si>
  <si>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</si>
  <si>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</si>
  <si>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</si>
  <si>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</si>
  <si>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</si>
  <si>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</si>
  <si>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</si>
  <si>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</si>
  <si>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</si>
  <si>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</si>
  <si>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</si>
  <si>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</si>
  <si>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</si>
  <si>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</si>
  <si>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</si>
  <si>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</si>
  <si>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</si>
  <si>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</si>
  <si>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</si>
  <si>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</si>
  <si>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</si>
  <si>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</si>
  <si>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</si>
  <si>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</si>
  <si>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</si>
  <si>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</si>
  <si>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</si>
  <si>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</si>
  <si>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・総収益が増加傾向にあり、経費回収率はやや平均値を上回っているものの、一般会計への依存が高い状況となっている。　　　　　　　　　　　　　　　　　・企業債残高対事業規模比率においても、減少傾向にはあるが、これも一般会計負担額の割合が増加していることが要因である。　　　　　　　　　　　　　　　・汚水処理原価においては、平均値を下回っているものの、汚水処理費が増加傾向にある中、有収水量が横ばいの状況にあるため、引き続き戸別訪問等を実施し、有収水量の確保に努める必要がある。　　　　　　・施設利用率は、管渠整備の拡大を行っているところであり、全体計画に対する進捗率が低いことが原因となっている。</t>
    <rPh sb="1" eb="4">
      <t>ソウシュウエキ</t>
    </rPh>
    <rPh sb="5" eb="7">
      <t>ゾウカ</t>
    </rPh>
    <rPh sb="7" eb="9">
      <t>ケイコウ</t>
    </rPh>
    <rPh sb="13" eb="15">
      <t>ケイヒ</t>
    </rPh>
    <rPh sb="15" eb="17">
      <t>カイシュウ</t>
    </rPh>
    <rPh sb="17" eb="18">
      <t>リツ</t>
    </rPh>
    <rPh sb="21" eb="24">
      <t>ヘイキンチ</t>
    </rPh>
    <rPh sb="25" eb="27">
      <t>ウワマワ</t>
    </rPh>
    <rPh sb="35" eb="37">
      <t>イッパン</t>
    </rPh>
    <rPh sb="37" eb="39">
      <t>カイケイ</t>
    </rPh>
    <rPh sb="41" eb="43">
      <t>イゾン</t>
    </rPh>
    <rPh sb="44" eb="45">
      <t>タカ</t>
    </rPh>
    <rPh sb="46" eb="48">
      <t>ジョウキョウ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ジギョウ</t>
    </rPh>
    <rPh sb="81" eb="83">
      <t>キボ</t>
    </rPh>
    <rPh sb="83" eb="85">
      <t>ヒリツ</t>
    </rPh>
    <rPh sb="91" eb="93">
      <t>ゲンショウ</t>
    </rPh>
    <rPh sb="93" eb="95">
      <t>ケイコウ</t>
    </rPh>
    <rPh sb="104" eb="106">
      <t>イッパン</t>
    </rPh>
    <rPh sb="106" eb="108">
      <t>カイケイ</t>
    </rPh>
    <rPh sb="108" eb="110">
      <t>フタン</t>
    </rPh>
    <rPh sb="110" eb="111">
      <t>ガク</t>
    </rPh>
    <rPh sb="112" eb="114">
      <t>ワリアイ</t>
    </rPh>
    <rPh sb="115" eb="117">
      <t>ゾウカ</t>
    </rPh>
    <rPh sb="124" eb="126">
      <t>ヨウイン</t>
    </rPh>
    <rPh sb="146" eb="148">
      <t>オスイ</t>
    </rPh>
    <rPh sb="148" eb="150">
      <t>ショリ</t>
    </rPh>
    <rPh sb="150" eb="152">
      <t>ゲンカ</t>
    </rPh>
    <rPh sb="158" eb="160">
      <t>ヘイキン</t>
    </rPh>
    <rPh sb="160" eb="161">
      <t>チ</t>
    </rPh>
    <rPh sb="162" eb="164">
      <t>シタマワ</t>
    </rPh>
    <rPh sb="172" eb="174">
      <t>オスイ</t>
    </rPh>
    <rPh sb="174" eb="176">
      <t>ショリ</t>
    </rPh>
    <rPh sb="176" eb="177">
      <t>ヒ</t>
    </rPh>
    <rPh sb="178" eb="180">
      <t>ゾウカ</t>
    </rPh>
    <rPh sb="180" eb="182">
      <t>ケイコウ</t>
    </rPh>
    <rPh sb="185" eb="186">
      <t>ナカ</t>
    </rPh>
    <rPh sb="187" eb="189">
      <t>ユウシュウ</t>
    </rPh>
    <rPh sb="189" eb="191">
      <t>スイリョウ</t>
    </rPh>
    <rPh sb="192" eb="193">
      <t>ヨコ</t>
    </rPh>
    <rPh sb="196" eb="198">
      <t>ジョウキョウ</t>
    </rPh>
    <rPh sb="204" eb="205">
      <t>ヒ</t>
    </rPh>
    <rPh sb="206" eb="207">
      <t>ツヅ</t>
    </rPh>
    <rPh sb="208" eb="210">
      <t>コベツ</t>
    </rPh>
    <rPh sb="210" eb="212">
      <t>ホウモン</t>
    </rPh>
    <rPh sb="212" eb="213">
      <t>トウ</t>
    </rPh>
    <rPh sb="214" eb="216">
      <t>ジッシ</t>
    </rPh>
    <rPh sb="218" eb="220">
      <t>ユウシュウ</t>
    </rPh>
    <rPh sb="220" eb="222">
      <t>スイリョウ</t>
    </rPh>
    <rPh sb="223" eb="225">
      <t>カクホ</t>
    </rPh>
    <rPh sb="226" eb="227">
      <t>ツト</t>
    </rPh>
    <rPh sb="229" eb="231">
      <t>ヒツヨウ</t>
    </rPh>
    <rPh sb="242" eb="244">
      <t>シセツ</t>
    </rPh>
    <rPh sb="244" eb="246">
      <t>リヨウ</t>
    </rPh>
    <rPh sb="246" eb="247">
      <t>リツ</t>
    </rPh>
    <rPh sb="249" eb="251">
      <t>カンキョ</t>
    </rPh>
    <rPh sb="251" eb="253">
      <t>セイビ</t>
    </rPh>
    <rPh sb="254" eb="256">
      <t>カクダイ</t>
    </rPh>
    <rPh sb="257" eb="258">
      <t>オコナ</t>
    </rPh>
    <rPh sb="269" eb="271">
      <t>ゼンタイ</t>
    </rPh>
    <rPh sb="271" eb="273">
      <t>ケイカク</t>
    </rPh>
    <rPh sb="274" eb="275">
      <t>タイ</t>
    </rPh>
    <rPh sb="277" eb="279">
      <t>シンチョク</t>
    </rPh>
    <rPh sb="279" eb="280">
      <t>リツ</t>
    </rPh>
    <rPh sb="281" eb="282">
      <t>ヒク</t>
    </rPh>
    <rPh sb="286" eb="288">
      <t>ゲンイン</t>
    </rPh>
    <phoneticPr fontId="4"/>
  </si>
  <si>
    <t>　平成14年3月の供用開始からあまり年数が経っていないため、対象となる施設がない。</t>
    <rPh sb="1" eb="3">
      <t>ヘイセイ</t>
    </rPh>
    <rPh sb="5" eb="6">
      <t>ネン</t>
    </rPh>
    <rPh sb="7" eb="8">
      <t>ガツ</t>
    </rPh>
    <rPh sb="9" eb="11">
      <t>キョウヨウ</t>
    </rPh>
    <rPh sb="11" eb="13">
      <t>カイシ</t>
    </rPh>
    <rPh sb="18" eb="20">
      <t>ネンスウ</t>
    </rPh>
    <rPh sb="21" eb="22">
      <t>タ</t>
    </rPh>
    <rPh sb="30" eb="32">
      <t>タイショウ</t>
    </rPh>
    <rPh sb="35" eb="37">
      <t>シセツ</t>
    </rPh>
    <phoneticPr fontId="4"/>
  </si>
  <si>
    <t>　経費回収率、汚水処理原価など概ね平均値を上回っているが、一般会計への依存が高い状況となっていることから、今後も引き続き、接続率の向上のために、戸別訪問等を実施し、積極的な普及促進に努める</t>
    <rPh sb="1" eb="3">
      <t>ケイヒ</t>
    </rPh>
    <rPh sb="3" eb="5">
      <t>カイシュウ</t>
    </rPh>
    <rPh sb="5" eb="6">
      <t>リツ</t>
    </rPh>
    <rPh sb="7" eb="9">
      <t>オスイ</t>
    </rPh>
    <rPh sb="9" eb="11">
      <t>ショリ</t>
    </rPh>
    <rPh sb="11" eb="13">
      <t>ゲンカ</t>
    </rPh>
    <rPh sb="15" eb="16">
      <t>オオム</t>
    </rPh>
    <rPh sb="17" eb="20">
      <t>ヘイキンチ</t>
    </rPh>
    <rPh sb="21" eb="23">
      <t>ウワマワ</t>
    </rPh>
    <rPh sb="29" eb="31">
      <t>イッパン</t>
    </rPh>
    <rPh sb="31" eb="33">
      <t>カイケイ</t>
    </rPh>
    <rPh sb="35" eb="37">
      <t>イゾン</t>
    </rPh>
    <rPh sb="38" eb="39">
      <t>タカ</t>
    </rPh>
    <rPh sb="40" eb="42">
      <t>ジョウキョウ</t>
    </rPh>
    <rPh sb="53" eb="55">
      <t>コンゴ</t>
    </rPh>
    <rPh sb="56" eb="57">
      <t>ヒ</t>
    </rPh>
    <rPh sb="58" eb="59">
      <t>ツヅ</t>
    </rPh>
    <rPh sb="61" eb="63">
      <t>セツゾク</t>
    </rPh>
    <rPh sb="63" eb="64">
      <t>リツ</t>
    </rPh>
    <rPh sb="65" eb="67">
      <t>コウジョウ</t>
    </rPh>
    <rPh sb="72" eb="74">
      <t>コベツ</t>
    </rPh>
    <rPh sb="74" eb="76">
      <t>ホウモン</t>
    </rPh>
    <rPh sb="76" eb="77">
      <t>トウ</t>
    </rPh>
    <rPh sb="78" eb="80">
      <t>ジッシ</t>
    </rPh>
    <rPh sb="82" eb="85">
      <t>セッキョクテキ</t>
    </rPh>
    <rPh sb="86" eb="88">
      <t>フキュウ</t>
    </rPh>
    <rPh sb="88" eb="90">
      <t>ソクシン</t>
    </rPh>
    <rPh sb="91" eb="9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</si>
</sst>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6176"/>
        <c:axId val="9816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7.0000000000000007E-2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>
                  <c:v>0</c:v>
                </c:pt>
                <c:pt idx="4" formatCode="#,##0.00;&quot;△&quot;#,##0.00;&quot;-&quot;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46176"/>
        <c:axId val="98164736"/>
      </c:lineChart>
      <c:dateAx>
        <c:axId val="9814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64736"/>
        <c:crosses val="autoZero"/>
        <c:auto val="1"/>
        <c:lblOffset val="100"/>
        <c:baseTimeUnit val="years"/>
      </c:dateAx>
      <c:valAx>
        <c:axId val="9816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4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29.22</c:v>
                </c:pt>
                <c:pt idx="1">
                  <c:v>32.26</c:v>
                </c:pt>
                <c:pt idx="2">
                  <c:v>31.4</c:v>
                </c:pt>
                <c:pt idx="3">
                  <c:v>31.98</c:v>
                </c:pt>
                <c:pt idx="4">
                  <c:v>32.590000000000003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3712"/>
        <c:axId val="1003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41.48</c:v>
                </c:pt>
                <c:pt idx="2">
                  <c:v>41.95</c:v>
                </c:pt>
                <c:pt idx="3">
                  <c:v>40.71</c:v>
                </c:pt>
                <c:pt idx="4">
                  <c:v>43.53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3712"/>
        <c:axId val="100344192"/>
      </c:lineChart>
      <c:dateAx>
        <c:axId val="10024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44192"/>
        <c:crosses val="autoZero"/>
        <c:auto val="1"/>
        <c:lblOffset val="100"/>
        <c:baseTimeUnit val="years"/>
      </c:dateAx>
      <c:valAx>
        <c:axId val="1003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</c:v>
                </c:pt>
                <c:pt idx="1">
                  <c:v>84.1</c:v>
                </c:pt>
                <c:pt idx="2">
                  <c:v>85.51</c:v>
                </c:pt>
                <c:pt idx="3">
                  <c:v>87.83</c:v>
                </c:pt>
                <c:pt idx="4">
                  <c:v>90.12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62112"/>
        <c:axId val="10037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65.739999999999995</c:v>
                </c:pt>
                <c:pt idx="2">
                  <c:v>64.459999999999994</c:v>
                </c:pt>
                <c:pt idx="3">
                  <c:v>63.45</c:v>
                </c:pt>
                <c:pt idx="4">
                  <c:v>64.14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2112"/>
        <c:axId val="100376576"/>
      </c:lineChart>
      <c:dateAx>
        <c:axId val="10036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76576"/>
        <c:crosses val="autoZero"/>
        <c:auto val="1"/>
        <c:lblOffset val="100"/>
        <c:baseTimeUnit val="years"/>
      </c:dateAx>
      <c:valAx>
        <c:axId val="10037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6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60.07</c:v>
                </c:pt>
                <c:pt idx="1">
                  <c:v>67.39</c:v>
                </c:pt>
                <c:pt idx="2">
                  <c:v>73.63</c:v>
                </c:pt>
                <c:pt idx="3">
                  <c:v>72.63</c:v>
                </c:pt>
                <c:pt idx="4">
                  <c:v>72.349999999999994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50304"/>
        <c:axId val="9885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0304"/>
        <c:axId val="98852224"/>
      </c:lineChart>
      <c:dateAx>
        <c:axId val="9885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52224"/>
        <c:crosses val="autoZero"/>
        <c:auto val="1"/>
        <c:lblOffset val="100"/>
        <c:baseTimeUnit val="years"/>
      </c:dateAx>
      <c:valAx>
        <c:axId val="9885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5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78592"/>
        <c:axId val="9888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8592"/>
        <c:axId val="98880512"/>
      </c:lineChart>
      <c:dateAx>
        <c:axId val="9887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880512"/>
        <c:crosses val="autoZero"/>
        <c:auto val="1"/>
        <c:lblOffset val="100"/>
        <c:baseTimeUnit val="years"/>
      </c:dateAx>
      <c:valAx>
        <c:axId val="9888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7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97696"/>
        <c:axId val="9919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7696"/>
        <c:axId val="99199616"/>
      </c:lineChart>
      <c:dateAx>
        <c:axId val="9919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99616"/>
        <c:crosses val="autoZero"/>
        <c:auto val="1"/>
        <c:lblOffset val="100"/>
        <c:baseTimeUnit val="years"/>
      </c:dateAx>
      <c:valAx>
        <c:axId val="9919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9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0288"/>
        <c:axId val="998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0288"/>
        <c:axId val="99822208"/>
      </c:lineChart>
      <c:dateAx>
        <c:axId val="998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22208"/>
        <c:crosses val="autoZero"/>
        <c:auto val="1"/>
        <c:lblOffset val="100"/>
        <c:baseTimeUnit val="years"/>
      </c:dateAx>
      <c:valAx>
        <c:axId val="998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2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58688"/>
        <c:axId val="998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4960"/>
      </c:lineChart>
      <c:dateAx>
        <c:axId val="9985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64960"/>
        <c:crosses val="autoZero"/>
        <c:auto val="1"/>
        <c:lblOffset val="100"/>
        <c:baseTimeUnit val="years"/>
      </c:dateAx>
      <c:valAx>
        <c:axId val="998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5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1794.9</c:v>
                </c:pt>
                <c:pt idx="1">
                  <c:v>2496.0300000000002</c:v>
                </c:pt>
                <c:pt idx="2">
                  <c:v>2178.9</c:v>
                </c:pt>
                <c:pt idx="3">
                  <c:v>1660.32</c:v>
                </c:pt>
                <c:pt idx="4">
                  <c:v>1138.3399999999999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53216"/>
        <c:axId val="1001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1897.09</c:v>
                </c:pt>
                <c:pt idx="1">
                  <c:v>1734.34</c:v>
                </c:pt>
                <c:pt idx="2">
                  <c:v>1791.46</c:v>
                </c:pt>
                <c:pt idx="3">
                  <c:v>1826.49</c:v>
                </c:pt>
                <c:pt idx="4">
                  <c:v>1696.96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3216"/>
        <c:axId val="100159488"/>
      </c:lineChart>
      <c:dateAx>
        <c:axId val="10015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59488"/>
        <c:crosses val="autoZero"/>
        <c:auto val="1"/>
        <c:lblOffset val="100"/>
        <c:baseTimeUnit val="years"/>
      </c:dateAx>
      <c:valAx>
        <c:axId val="1001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5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67.239999999999995</c:v>
                </c:pt>
                <c:pt idx="1">
                  <c:v>53.9</c:v>
                </c:pt>
                <c:pt idx="2">
                  <c:v>50.12</c:v>
                </c:pt>
                <c:pt idx="3">
                  <c:v>53.42</c:v>
                </c:pt>
                <c:pt idx="4">
                  <c:v>49.61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00448"/>
        <c:axId val="1002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55.28</c:v>
                </c:pt>
                <c:pt idx="1">
                  <c:v>55.91</c:v>
                </c:pt>
                <c:pt idx="2">
                  <c:v>51.28</c:v>
                </c:pt>
                <c:pt idx="3">
                  <c:v>48</c:v>
                </c:pt>
                <c:pt idx="4">
                  <c:v>47.23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0448"/>
        <c:axId val="100202368"/>
      </c:lineChart>
      <c:dateAx>
        <c:axId val="1002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02368"/>
        <c:crosses val="autoZero"/>
        <c:auto val="1"/>
        <c:lblOffset val="100"/>
        <c:baseTimeUnit val="years"/>
      </c:dateAx>
      <c:valAx>
        <c:axId val="1002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218.32</c:v>
                </c:pt>
                <c:pt idx="1">
                  <c:v>270.27999999999997</c:v>
                </c:pt>
                <c:pt idx="2">
                  <c:v>287.32</c:v>
                </c:pt>
                <c:pt idx="3">
                  <c:v>274.66000000000003</c:v>
                </c:pt>
                <c:pt idx="4">
                  <c:v>303.54000000000002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27712"/>
        <c:axId val="10023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290.75</c:v>
                </c:pt>
                <c:pt idx="1">
                  <c:v>284.98</c:v>
                </c:pt>
                <c:pt idx="2">
                  <c:v>311.81</c:v>
                </c:pt>
                <c:pt idx="3">
                  <c:v>334.37</c:v>
                </c:pt>
                <c:pt idx="4">
                  <c:v>351.41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7712"/>
        <c:axId val="100233984"/>
      </c:lineChart>
      <c:dateAx>
        <c:axId val="10022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33984"/>
        <c:crosses val="autoZero"/>
        <c:auto val="1"/>
        <c:lblOffset val="100"/>
        <c:baseTimeUnit val="years"/>
      </c:dateAx>
      <c:valAx>
        <c:axId val="10023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2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能勢町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11213</v>
      </c>
      <c r="AM8" s="64"/>
      <c r="AN8" s="64"/>
      <c r="AO8" s="64"/>
      <c r="AP8" s="64"/>
      <c r="AQ8" s="64"/>
      <c r="AR8" s="64"/>
      <c r="AS8" s="64"/>
      <c r="AT8" s="63">
        <f>データ!S6</f>
        <v>98.75</v>
      </c>
      <c r="AU8" s="63"/>
      <c r="AV8" s="63"/>
      <c r="AW8" s="63"/>
      <c r="AX8" s="63"/>
      <c r="AY8" s="63"/>
      <c r="AZ8" s="63"/>
      <c r="BA8" s="63"/>
      <c r="BB8" s="63">
        <f>データ!T6</f>
        <v>113.55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14.47</v>
      </c>
      <c r="Q10" s="63"/>
      <c r="R10" s="63"/>
      <c r="S10" s="63"/>
      <c r="T10" s="63"/>
      <c r="U10" s="63"/>
      <c r="V10" s="63"/>
      <c r="W10" s="63">
        <f>データ!P6</f>
        <v>84.33</v>
      </c>
      <c r="X10" s="63"/>
      <c r="Y10" s="63"/>
      <c r="Z10" s="63"/>
      <c r="AA10" s="63"/>
      <c r="AB10" s="63"/>
      <c r="AC10" s="63"/>
      <c r="AD10" s="64">
        <f>データ!Q6</f>
        <v>2271</v>
      </c>
      <c r="AE10" s="64"/>
      <c r="AF10" s="64"/>
      <c r="AG10" s="64"/>
      <c r="AH10" s="64"/>
      <c r="AI10" s="64"/>
      <c r="AJ10" s="64"/>
      <c r="AK10" s="2"/>
      <c r="AL10" s="64">
        <f>データ!U6</f>
        <v>1609</v>
      </c>
      <c r="AM10" s="64"/>
      <c r="AN10" s="64"/>
      <c r="AO10" s="64"/>
      <c r="AP10" s="64"/>
      <c r="AQ10" s="64"/>
      <c r="AR10" s="64"/>
      <c r="AS10" s="64"/>
      <c r="AT10" s="63">
        <f>データ!V6</f>
        <v>1.06</v>
      </c>
      <c r="AU10" s="63"/>
      <c r="AV10" s="63"/>
      <c r="AW10" s="63"/>
      <c r="AX10" s="63"/>
      <c r="AY10" s="63"/>
      <c r="AZ10" s="63"/>
      <c r="BA10" s="63"/>
      <c r="BB10" s="63">
        <f>データ!W6</f>
        <v>1517.92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273228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能勢町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14.47</v>
      </c>
      <c r="P6" s="32">
        <f t="shared" si="3"/>
        <v>84.33</v>
      </c>
      <c r="Q6" s="32">
        <f t="shared" si="3"/>
        <v>2271</v>
      </c>
      <c r="R6" s="32">
        <f t="shared" si="3"/>
        <v>11213</v>
      </c>
      <c r="S6" s="32">
        <f t="shared" si="3"/>
        <v>98.75</v>
      </c>
      <c r="T6" s="32">
        <f t="shared" si="3"/>
        <v>113.55</v>
      </c>
      <c r="U6" s="32">
        <f t="shared" si="3"/>
        <v>1609</v>
      </c>
      <c r="V6" s="32">
        <f t="shared" si="3"/>
        <v>1.06</v>
      </c>
      <c r="W6" s="32">
        <f t="shared" si="3"/>
        <v>1517.92</v>
      </c>
      <c r="X6" s="33">
        <f>IF(X7="",NA(),X7)</f>
        <v>60.07</v>
      </c>
      <c r="Y6" s="33">
        <f t="shared" ref="Y6:AG6" si="4">IF(Y7="",NA(),Y7)</f>
        <v>67.39</v>
      </c>
      <c r="Z6" s="33">
        <f t="shared" si="4"/>
        <v>73.63</v>
      </c>
      <c r="AA6" s="33">
        <f t="shared" si="4"/>
        <v>72.63</v>
      </c>
      <c r="AB6" s="33">
        <f t="shared" si="4"/>
        <v>72.349999999999994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1794.9</v>
      </c>
      <c r="BF6" s="33">
        <f t="shared" ref="BF6:BN6" si="7">IF(BF7="",NA(),BF7)</f>
        <v>2496.0300000000002</v>
      </c>
      <c r="BG6" s="33">
        <f t="shared" si="7"/>
        <v>2178.9</v>
      </c>
      <c r="BH6" s="33">
        <f t="shared" si="7"/>
        <v>1660.32</v>
      </c>
      <c r="BI6" s="33">
        <f t="shared" si="7"/>
        <v>1138.3399999999999</v>
      </c>
      <c r="BJ6" s="33">
        <f t="shared" si="7"/>
        <v>1897.09</v>
      </c>
      <c r="BK6" s="33">
        <f t="shared" si="7"/>
        <v>1734.34</v>
      </c>
      <c r="BL6" s="33">
        <f t="shared" si="7"/>
        <v>1791.46</v>
      </c>
      <c r="BM6" s="33">
        <f t="shared" si="7"/>
        <v>1826.49</v>
      </c>
      <c r="BN6" s="33">
        <f t="shared" si="7"/>
        <v>1696.96</v>
      </c>
      <c r="BO6" s="32" t="str">
        <f>IF(BO7="","",IF(BO7="-","【-】","【"&amp;SUBSTITUTE(TEXT(BO7,"#,##0.00"),"-","△")&amp;"】"))</f>
        <v>【776.35】</v>
      </c>
      <c r="BP6" s="33">
        <f>IF(BP7="",NA(),BP7)</f>
        <v>67.239999999999995</v>
      </c>
      <c r="BQ6" s="33">
        <f t="shared" ref="BQ6:BY6" si="8">IF(BQ7="",NA(),BQ7)</f>
        <v>53.9</v>
      </c>
      <c r="BR6" s="33">
        <f t="shared" si="8"/>
        <v>50.12</v>
      </c>
      <c r="BS6" s="33">
        <f t="shared" si="8"/>
        <v>53.42</v>
      </c>
      <c r="BT6" s="33">
        <f t="shared" si="8"/>
        <v>49.61</v>
      </c>
      <c r="BU6" s="33">
        <f t="shared" si="8"/>
        <v>55.28</v>
      </c>
      <c r="BV6" s="33">
        <f t="shared" si="8"/>
        <v>55.91</v>
      </c>
      <c r="BW6" s="33">
        <f t="shared" si="8"/>
        <v>51.28</v>
      </c>
      <c r="BX6" s="33">
        <f t="shared" si="8"/>
        <v>48</v>
      </c>
      <c r="BY6" s="33">
        <f t="shared" si="8"/>
        <v>47.23</v>
      </c>
      <c r="BZ6" s="32" t="str">
        <f>IF(BZ7="","",IF(BZ7="-","【-】","【"&amp;SUBSTITUTE(TEXT(BZ7,"#,##0.00"),"-","△")&amp;"】"))</f>
        <v>【96.57】</v>
      </c>
      <c r="CA6" s="33">
        <f>IF(CA7="",NA(),CA7)</f>
        <v>218.32</v>
      </c>
      <c r="CB6" s="33">
        <f t="shared" ref="CB6:CJ6" si="9">IF(CB7="",NA(),CB7)</f>
        <v>270.27999999999997</v>
      </c>
      <c r="CC6" s="33">
        <f t="shared" si="9"/>
        <v>287.32</v>
      </c>
      <c r="CD6" s="33">
        <f t="shared" si="9"/>
        <v>274.66000000000003</v>
      </c>
      <c r="CE6" s="33">
        <f t="shared" si="9"/>
        <v>303.54000000000002</v>
      </c>
      <c r="CF6" s="33">
        <f t="shared" si="9"/>
        <v>290.75</v>
      </c>
      <c r="CG6" s="33">
        <f t="shared" si="9"/>
        <v>284.98</v>
      </c>
      <c r="CH6" s="33">
        <f t="shared" si="9"/>
        <v>311.81</v>
      </c>
      <c r="CI6" s="33">
        <f t="shared" si="9"/>
        <v>334.37</v>
      </c>
      <c r="CJ6" s="33">
        <f t="shared" si="9"/>
        <v>351.41</v>
      </c>
      <c r="CK6" s="32" t="str">
        <f>IF(CK7="","",IF(CK7="-","【-】","【"&amp;SUBSTITUTE(TEXT(CK7,"#,##0.00"),"-","△")&amp;"】"))</f>
        <v>【142.28】</v>
      </c>
      <c r="CL6" s="33">
        <f>IF(CL7="",NA(),CL7)</f>
        <v>29.22</v>
      </c>
      <c r="CM6" s="33">
        <f t="shared" ref="CM6:CU6" si="10">IF(CM7="",NA(),CM7)</f>
        <v>32.26</v>
      </c>
      <c r="CN6" s="33">
        <f t="shared" si="10"/>
        <v>31.4</v>
      </c>
      <c r="CO6" s="33">
        <f t="shared" si="10"/>
        <v>31.98</v>
      </c>
      <c r="CP6" s="33">
        <f t="shared" si="10"/>
        <v>32.590000000000003</v>
      </c>
      <c r="CQ6" s="33">
        <f t="shared" si="10"/>
        <v>38.97</v>
      </c>
      <c r="CR6" s="33">
        <f t="shared" si="10"/>
        <v>41.48</v>
      </c>
      <c r="CS6" s="33">
        <f t="shared" si="10"/>
        <v>41.95</v>
      </c>
      <c r="CT6" s="33">
        <f t="shared" si="10"/>
        <v>40.71</v>
      </c>
      <c r="CU6" s="33">
        <f t="shared" si="10"/>
        <v>43.53</v>
      </c>
      <c r="CV6" s="32" t="str">
        <f>IF(CV7="","",IF(CV7="-","【-】","【"&amp;SUBSTITUTE(TEXT(CV7,"#,##0.00"),"-","△")&amp;"】"))</f>
        <v>【60.35】</v>
      </c>
      <c r="CW6" s="33">
        <f>IF(CW7="",NA(),CW7)</f>
        <v>81.7</v>
      </c>
      <c r="CX6" s="33">
        <f t="shared" ref="CX6:DF6" si="11">IF(CX7="",NA(),CX7)</f>
        <v>84.1</v>
      </c>
      <c r="CY6" s="33">
        <f t="shared" si="11"/>
        <v>85.51</v>
      </c>
      <c r="CZ6" s="33">
        <f t="shared" si="11"/>
        <v>87.83</v>
      </c>
      <c r="DA6" s="33">
        <f t="shared" si="11"/>
        <v>90.12</v>
      </c>
      <c r="DB6" s="33">
        <f t="shared" si="11"/>
        <v>64.55</v>
      </c>
      <c r="DC6" s="33">
        <f t="shared" si="11"/>
        <v>65.739999999999995</v>
      </c>
      <c r="DD6" s="33">
        <f t="shared" si="11"/>
        <v>64.459999999999994</v>
      </c>
      <c r="DE6" s="33">
        <f t="shared" si="11"/>
        <v>63.45</v>
      </c>
      <c r="DF6" s="33">
        <f t="shared" si="11"/>
        <v>64.14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7.0000000000000007E-2</v>
      </c>
      <c r="EJ6" s="32">
        <f t="shared" si="14"/>
        <v>0</v>
      </c>
      <c r="EK6" s="33">
        <f t="shared" si="14"/>
        <v>0.14000000000000001</v>
      </c>
      <c r="EL6" s="32">
        <f t="shared" si="14"/>
        <v>0</v>
      </c>
      <c r="EM6" s="33">
        <f t="shared" si="14"/>
        <v>0.17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273228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14.47</v>
      </c>
      <c r="P7" s="36">
        <v>84.33</v>
      </c>
      <c r="Q7" s="36">
        <v>2271</v>
      </c>
      <c r="R7" s="36">
        <v>11213</v>
      </c>
      <c r="S7" s="36">
        <v>98.75</v>
      </c>
      <c r="T7" s="36">
        <v>113.55</v>
      </c>
      <c r="U7" s="36">
        <v>1609</v>
      </c>
      <c r="V7" s="36">
        <v>1.06</v>
      </c>
      <c r="W7" s="36">
        <v>1517.92</v>
      </c>
      <c r="X7" s="36">
        <v>60.07</v>
      </c>
      <c r="Y7" s="36">
        <v>67.39</v>
      </c>
      <c r="Z7" s="36">
        <v>73.63</v>
      </c>
      <c r="AA7" s="36">
        <v>72.63</v>
      </c>
      <c r="AB7" s="36">
        <v>72.349999999999994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1794.9</v>
      </c>
      <c r="BF7" s="36">
        <v>2496.0300000000002</v>
      </c>
      <c r="BG7" s="36">
        <v>2178.9</v>
      </c>
      <c r="BH7" s="36">
        <v>1660.32</v>
      </c>
      <c r="BI7" s="36">
        <v>1138.3399999999999</v>
      </c>
      <c r="BJ7" s="36">
        <v>1897.09</v>
      </c>
      <c r="BK7" s="36">
        <v>1734.34</v>
      </c>
      <c r="BL7" s="36">
        <v>1791.46</v>
      </c>
      <c r="BM7" s="36">
        <v>1826.49</v>
      </c>
      <c r="BN7" s="36">
        <v>1696.96</v>
      </c>
      <c r="BO7" s="36">
        <v>776.35</v>
      </c>
      <c r="BP7" s="36">
        <v>67.239999999999995</v>
      </c>
      <c r="BQ7" s="36">
        <v>53.9</v>
      </c>
      <c r="BR7" s="36">
        <v>50.12</v>
      </c>
      <c r="BS7" s="36">
        <v>53.42</v>
      </c>
      <c r="BT7" s="36">
        <v>49.61</v>
      </c>
      <c r="BU7" s="36">
        <v>55.28</v>
      </c>
      <c r="BV7" s="36">
        <v>55.91</v>
      </c>
      <c r="BW7" s="36">
        <v>51.28</v>
      </c>
      <c r="BX7" s="36">
        <v>48</v>
      </c>
      <c r="BY7" s="36">
        <v>47.23</v>
      </c>
      <c r="BZ7" s="36">
        <v>96.57</v>
      </c>
      <c r="CA7" s="36">
        <v>218.32</v>
      </c>
      <c r="CB7" s="36">
        <v>270.27999999999997</v>
      </c>
      <c r="CC7" s="36">
        <v>287.32</v>
      </c>
      <c r="CD7" s="36">
        <v>274.66000000000003</v>
      </c>
      <c r="CE7" s="36">
        <v>303.54000000000002</v>
      </c>
      <c r="CF7" s="36">
        <v>290.75</v>
      </c>
      <c r="CG7" s="36">
        <v>284.98</v>
      </c>
      <c r="CH7" s="36">
        <v>311.81</v>
      </c>
      <c r="CI7" s="36">
        <v>334.37</v>
      </c>
      <c r="CJ7" s="36">
        <v>351.41</v>
      </c>
      <c r="CK7" s="36">
        <v>142.28</v>
      </c>
      <c r="CL7" s="36">
        <v>29.22</v>
      </c>
      <c r="CM7" s="36">
        <v>32.26</v>
      </c>
      <c r="CN7" s="36">
        <v>31.4</v>
      </c>
      <c r="CO7" s="36">
        <v>31.98</v>
      </c>
      <c r="CP7" s="36">
        <v>32.590000000000003</v>
      </c>
      <c r="CQ7" s="36">
        <v>38.97</v>
      </c>
      <c r="CR7" s="36">
        <v>41.48</v>
      </c>
      <c r="CS7" s="36">
        <v>41.95</v>
      </c>
      <c r="CT7" s="36">
        <v>40.71</v>
      </c>
      <c r="CU7" s="36">
        <v>43.53</v>
      </c>
      <c r="CV7" s="36">
        <v>60.35</v>
      </c>
      <c r="CW7" s="36">
        <v>81.7</v>
      </c>
      <c r="CX7" s="36">
        <v>84.1</v>
      </c>
      <c r="CY7" s="36">
        <v>85.51</v>
      </c>
      <c r="CZ7" s="36">
        <v>87.83</v>
      </c>
      <c r="DA7" s="36">
        <v>90.12</v>
      </c>
      <c r="DB7" s="36">
        <v>64.55</v>
      </c>
      <c r="DC7" s="36">
        <v>65.739999999999995</v>
      </c>
      <c r="DD7" s="36">
        <v>64.459999999999994</v>
      </c>
      <c r="DE7" s="36">
        <v>63.45</v>
      </c>
      <c r="DF7" s="36">
        <v>64.14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7.0000000000000007E-2</v>
      </c>
      <c r="EJ7" s="36">
        <v>0</v>
      </c>
      <c r="EK7" s="36">
        <v>0.14000000000000001</v>
      </c>
      <c r="EL7" s="36">
        <v>0</v>
      </c>
      <c r="EM7" s="36">
        <v>0.17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dcterms:created xsi:type="dcterms:W3CDTF">2016-02-03T08:54:44Z</dcterms:created>
  <dcterms:modified xsi:type="dcterms:W3CDTF">2016-02-24T06:31:43Z</dcterms:modified>
  <cp:category/>
</cp:coreProperties>
</file>