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AD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<sst xmlns="http://schemas.openxmlformats.org/spreadsheetml/2006/main" count="225" uniqueCount="110">
  <si>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</si>
  <si>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</si>
  <si>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</si>
  <si>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</si>
  <si>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</si>
  <si>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</si>
  <si>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</si>
  <si>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</si>
  <si>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</si>
  <si>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</si>
  <si>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</si>
  <si>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</si>
  <si>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</si>
  <si>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</si>
  <si>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</si>
  <si>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</si>
  <si>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</si>
  <si>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</si>
  <si>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</si>
  <si>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</si>
  <si>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</si>
  <si>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</si>
  <si>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</si>
  <si>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</si>
  <si>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</si>
  <si>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</si>
  <si>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</si>
  <si>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</si>
  <si>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</si>
  <si>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</si>
  <si>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</si>
  <si>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</si>
  <si>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</si>
  <si>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</si>
  <si>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</si>
  <si>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</si>
  <si>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</si>
  <si>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</si>
  <si>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</si>
  <si>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</si>
  <si>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</si>
  <si>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</si>
  <si>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</si>
  <si>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</si>
  <si>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</si>
  <si>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</si>
  <si>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</si>
  <si>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</si>
  <si>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</si>
  <si>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</si>
  <si>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</si>
  <si>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</si>
  <si>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</si>
  <si>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</si>
  <si>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</si>
  <si>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</si>
  <si>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</si>
  <si>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</si>
  <si>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</si>
  <si>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</si>
  <si>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</si>
  <si>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</si>
  <si>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</si>
  <si>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</si>
  <si>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</si>
  <si>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</si>
  <si>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</si>
  <si>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</si>
  <si>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</si>
  <si>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</si>
  <si>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</si>
  <si>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</si>
  <si>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</si>
  <si>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</si>
  <si>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</si>
  <si>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</si>
  <si>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</si>
  <si>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</si>
  <si>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</si>
  <si>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</si>
  <si>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</si>
  <si>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</si>
  <si>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</si>
  <si>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</si>
  <si>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</si>
  <si>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</si>
  <si>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</si>
  <si>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</si>
  <si>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</si>
  <si>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</si>
  <si>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</si>
  <si>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</si>
  <si>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</si>
  <si>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</si>
  <si>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</si>
  <si>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</si>
  <si>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四條畷市</t>
  </si>
  <si>
    <t>法適用</t>
  </si>
  <si>
    <t>下水道事業</t>
  </si>
  <si>
    <t>公共下水道</t>
  </si>
  <si>
    <t>Bb2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</si>
  <si>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</si>
  <si>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</si>
  <si>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</si>
  <si>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</si>
  <si>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</si>
  <si>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</si>
  <si>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①の経常収支比率でみると本市は近年常に１０５%を超えており、今後も黒字で推移する予測となっている。
　また、⑤の経費回収率においても１００％を超えていることを含め、現状は比較的経営は安定していると思われる。
　しかし、⑧の水洗化率にみられるように当市では平成２６年度末時点において、すでに水洗化率が９８％を超えており、下水道使用料の大幅な増加も今後見込まれない。
　また、流域下水道に係る維持管理費の負担金などの費用面においても増加傾向である。このことから、今後も管渠等の維持を適正に行っていくうえで、厳しい財政運営を求められている。
　なお、⑦の施設利用率については、平均処理水量の中に単独処理場で処理された水量及び流域下水道を含む他事業で処理した水量が含まれているため、100%を超えている。
</t>
    <phoneticPr fontId="4"/>
  </si>
  <si>
    <t>　②の老朽化率及び③の改善化率の管渠については、最古のもので約４０年経過しているが、調査結果ではまだ更新時期とはなっておらず、管渠老朽化率は０ではあり、早急な管渠の更新投資・老朽化対策実施の判断には至っていない。
　しかし、ポンプ場、処理場共に更新時期を超えており、現在は部分的に更新を図っている。
　また、今後は管渠更新時期の集中を避けるために投資の平準化を考えていく状況にある。</t>
    <phoneticPr fontId="4"/>
  </si>
  <si>
    <t>　四條畷市では市単独の処理場を保有しているが、人口の減少及び有収水量減少のあおりを受け、経営状況は悪化をたどっていくことが予想される。今後は流域下水道との処理区統合を行い、処理場に係る維持管理費を抑えることなどにより、費用面の支出減を図り、持続可能で安定的な経営状況を進め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</si>
</sst>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585024"/>
        <c:axId val="9759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97585024"/>
        <c:axId val="97599488"/>
      </c:lineChart>
      <c:dateAx>
        <c:axId val="97585024"/>
        <c:scaling>
          <c:orientation val="minMax"/>
        </c:scaling>
        <c:delete val="1"/>
        <c:axPos val="b"/>
        <c:numFmt formatCode="ge" sourceLinked="1"/>
        <c:majorTickMark val="none"/>
        <c:minorTickMark val="none"/>
        <c:tickLblPos val="none"/>
        <c:crossAx val="97599488"/>
        <c:crosses val="autoZero"/>
        <c:auto val="1"/>
        <c:lblOffset val="100"/>
        <c:baseTimeUnit val="years"/>
      </c:dateAx>
      <c:valAx>
        <c:axId val="9759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8502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45.75</c:v>
                </c:pt>
                <c:pt idx="1">
                  <c:v>46.38</c:v>
                </c:pt>
                <c:pt idx="2">
                  <c:v>44.64</c:v>
                </c:pt>
                <c:pt idx="3">
                  <c:v>327.55</c:v>
                </c:pt>
                <c:pt idx="4">
                  <c:v>323.89</c:v>
                </c:pt>
              </c:numCache>
            </c:numRef>
          </c:val>
        </c:ser>
        <c:dLbls>
          <c:showLegendKey val="0"/>
          <c:showVal val="0"/>
          <c:showCatName val="0"/>
          <c:showSerName val="0"/>
          <c:showPercent val="0"/>
          <c:showBubbleSize val="0"/>
        </c:dLbls>
        <c:gapWidth val="150"/>
        <c:axId val="100346112"/>
        <c:axId val="10036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0346112"/>
        <c:axId val="100364672"/>
      </c:lineChart>
      <c:dateAx>
        <c:axId val="100346112"/>
        <c:scaling>
          <c:orientation val="minMax"/>
        </c:scaling>
        <c:delete val="1"/>
        <c:axPos val="b"/>
        <c:numFmt formatCode="ge" sourceLinked="1"/>
        <c:majorTickMark val="none"/>
        <c:minorTickMark val="none"/>
        <c:tickLblPos val="none"/>
        <c:crossAx val="100364672"/>
        <c:crosses val="autoZero"/>
        <c:auto val="1"/>
        <c:lblOffset val="100"/>
        <c:baseTimeUnit val="years"/>
      </c:dateAx>
      <c:valAx>
        <c:axId val="10036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4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98.05</c:v>
                </c:pt>
                <c:pt idx="1">
                  <c:v>97.91</c:v>
                </c:pt>
                <c:pt idx="2">
                  <c:v>97.99</c:v>
                </c:pt>
                <c:pt idx="3">
                  <c:v>98.18</c:v>
                </c:pt>
                <c:pt idx="4">
                  <c:v>98.33</c:v>
                </c:pt>
              </c:numCache>
            </c:numRef>
          </c:val>
        </c:ser>
        <c:dLbls>
          <c:showLegendKey val="0"/>
          <c:showVal val="0"/>
          <c:showCatName val="0"/>
          <c:showSerName val="0"/>
          <c:showPercent val="0"/>
          <c:showBubbleSize val="0"/>
        </c:dLbls>
        <c:gapWidth val="150"/>
        <c:axId val="101717888"/>
        <c:axId val="10172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91.82</c:v>
                </c:pt>
                <c:pt idx="1">
                  <c:v>91.48</c:v>
                </c:pt>
                <c:pt idx="2">
                  <c:v>91.15</c:v>
                </c:pt>
                <c:pt idx="3">
                  <c:v>90.76</c:v>
                </c:pt>
                <c:pt idx="4">
                  <c:v>91.47</c:v>
                </c:pt>
              </c:numCache>
            </c:numRef>
          </c:val>
          <c:smooth val="0"/>
        </c:ser>
        <c:dLbls>
          <c:showLegendKey val="0"/>
          <c:showVal val="0"/>
          <c:showCatName val="0"/>
          <c:showSerName val="0"/>
          <c:showPercent val="0"/>
          <c:showBubbleSize val="0"/>
        </c:dLbls>
        <c:marker val="1"/>
        <c:smooth val="0"/>
        <c:axId val="101717888"/>
        <c:axId val="101720064"/>
      </c:lineChart>
      <c:dateAx>
        <c:axId val="101717888"/>
        <c:scaling>
          <c:orientation val="minMax"/>
        </c:scaling>
        <c:delete val="1"/>
        <c:axPos val="b"/>
        <c:numFmt formatCode="ge" sourceLinked="1"/>
        <c:majorTickMark val="none"/>
        <c:minorTickMark val="none"/>
        <c:tickLblPos val="none"/>
        <c:crossAx val="101720064"/>
        <c:crosses val="autoZero"/>
        <c:auto val="1"/>
        <c:lblOffset val="100"/>
        <c:baseTimeUnit val="years"/>
      </c:dateAx>
      <c:valAx>
        <c:axId val="10172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1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105.36</c:v>
                </c:pt>
                <c:pt idx="1">
                  <c:v>106.92</c:v>
                </c:pt>
                <c:pt idx="2">
                  <c:v>107.47</c:v>
                </c:pt>
                <c:pt idx="3">
                  <c:v>106.57</c:v>
                </c:pt>
                <c:pt idx="4">
                  <c:v>105.08</c:v>
                </c:pt>
              </c:numCache>
            </c:numRef>
          </c:val>
        </c:ser>
        <c:dLbls>
          <c:showLegendKey val="0"/>
          <c:showVal val="0"/>
          <c:showCatName val="0"/>
          <c:showSerName val="0"/>
          <c:showPercent val="0"/>
          <c:showBubbleSize val="0"/>
        </c:dLbls>
        <c:gapWidth val="150"/>
        <c:axId val="97633792"/>
        <c:axId val="9763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94.19</c:v>
                </c:pt>
                <c:pt idx="1">
                  <c:v>93.68</c:v>
                </c:pt>
                <c:pt idx="2">
                  <c:v>94.91</c:v>
                </c:pt>
                <c:pt idx="3">
                  <c:v>95.42</c:v>
                </c:pt>
                <c:pt idx="4">
                  <c:v>101.7</c:v>
                </c:pt>
              </c:numCache>
            </c:numRef>
          </c:val>
          <c:smooth val="0"/>
        </c:ser>
        <c:dLbls>
          <c:showLegendKey val="0"/>
          <c:showVal val="0"/>
          <c:showCatName val="0"/>
          <c:showSerName val="0"/>
          <c:showPercent val="0"/>
          <c:showBubbleSize val="0"/>
        </c:dLbls>
        <c:marker val="1"/>
        <c:smooth val="0"/>
        <c:axId val="97633792"/>
        <c:axId val="97635712"/>
      </c:lineChart>
      <c:dateAx>
        <c:axId val="97633792"/>
        <c:scaling>
          <c:orientation val="minMax"/>
        </c:scaling>
        <c:delete val="1"/>
        <c:axPos val="b"/>
        <c:numFmt formatCode="ge" sourceLinked="1"/>
        <c:majorTickMark val="none"/>
        <c:minorTickMark val="none"/>
        <c:tickLblPos val="none"/>
        <c:crossAx val="97635712"/>
        <c:crosses val="autoZero"/>
        <c:auto val="1"/>
        <c:lblOffset val="100"/>
        <c:baseTimeUnit val="years"/>
      </c:dateAx>
      <c:valAx>
        <c:axId val="9763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3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2.84</c:v>
                </c:pt>
                <c:pt idx="1">
                  <c:v>4.2699999999999996</c:v>
                </c:pt>
                <c:pt idx="2">
                  <c:v>5.69</c:v>
                </c:pt>
                <c:pt idx="3">
                  <c:v>7.04</c:v>
                </c:pt>
                <c:pt idx="4">
                  <c:v>16.399999999999999</c:v>
                </c:pt>
              </c:numCache>
            </c:numRef>
          </c:val>
        </c:ser>
        <c:dLbls>
          <c:showLegendKey val="0"/>
          <c:showVal val="0"/>
          <c:showCatName val="0"/>
          <c:showSerName val="0"/>
          <c:showPercent val="0"/>
          <c:showBubbleSize val="0"/>
        </c:dLbls>
        <c:gapWidth val="150"/>
        <c:axId val="98854016"/>
        <c:axId val="9885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c:v>
                </c:pt>
                <c:pt idx="1">
                  <c:v>5.83</c:v>
                </c:pt>
                <c:pt idx="2">
                  <c:v>7.44</c:v>
                </c:pt>
                <c:pt idx="3">
                  <c:v>9.02</c:v>
                </c:pt>
                <c:pt idx="4">
                  <c:v>16.100000000000001</c:v>
                </c:pt>
              </c:numCache>
            </c:numRef>
          </c:val>
          <c:smooth val="0"/>
        </c:ser>
        <c:dLbls>
          <c:showLegendKey val="0"/>
          <c:showVal val="0"/>
          <c:showCatName val="0"/>
          <c:showSerName val="0"/>
          <c:showPercent val="0"/>
          <c:showBubbleSize val="0"/>
        </c:dLbls>
        <c:marker val="1"/>
        <c:smooth val="0"/>
        <c:axId val="98854016"/>
        <c:axId val="98855936"/>
      </c:lineChart>
      <c:dateAx>
        <c:axId val="98854016"/>
        <c:scaling>
          <c:orientation val="minMax"/>
        </c:scaling>
        <c:delete val="1"/>
        <c:axPos val="b"/>
        <c:numFmt formatCode="ge" sourceLinked="1"/>
        <c:majorTickMark val="none"/>
        <c:minorTickMark val="none"/>
        <c:tickLblPos val="none"/>
        <c:crossAx val="98855936"/>
        <c:crosses val="autoZero"/>
        <c:auto val="1"/>
        <c:lblOffset val="100"/>
        <c:baseTimeUnit val="years"/>
      </c:dateAx>
      <c:valAx>
        <c:axId val="9885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5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900224"/>
        <c:axId val="9890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8900224"/>
        <c:axId val="98906496"/>
      </c:lineChart>
      <c:dateAx>
        <c:axId val="98900224"/>
        <c:scaling>
          <c:orientation val="minMax"/>
        </c:scaling>
        <c:delete val="1"/>
        <c:axPos val="b"/>
        <c:numFmt formatCode="ge" sourceLinked="1"/>
        <c:majorTickMark val="none"/>
        <c:minorTickMark val="none"/>
        <c:tickLblPos val="none"/>
        <c:crossAx val="98906496"/>
        <c:crosses val="autoZero"/>
        <c:auto val="1"/>
        <c:lblOffset val="100"/>
        <c:baseTimeUnit val="years"/>
      </c:dateAx>
      <c:valAx>
        <c:axId val="9890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0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941568"/>
        <c:axId val="9894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43.05</c:v>
                </c:pt>
                <c:pt idx="1">
                  <c:v>56.36</c:v>
                </c:pt>
                <c:pt idx="2">
                  <c:v>69.12</c:v>
                </c:pt>
                <c:pt idx="3">
                  <c:v>79.23</c:v>
                </c:pt>
                <c:pt idx="4">
                  <c:v>39.94</c:v>
                </c:pt>
              </c:numCache>
            </c:numRef>
          </c:val>
          <c:smooth val="0"/>
        </c:ser>
        <c:dLbls>
          <c:showLegendKey val="0"/>
          <c:showVal val="0"/>
          <c:showCatName val="0"/>
          <c:showSerName val="0"/>
          <c:showPercent val="0"/>
          <c:showBubbleSize val="0"/>
        </c:dLbls>
        <c:marker val="1"/>
        <c:smooth val="0"/>
        <c:axId val="98941568"/>
        <c:axId val="98947840"/>
      </c:lineChart>
      <c:dateAx>
        <c:axId val="98941568"/>
        <c:scaling>
          <c:orientation val="minMax"/>
        </c:scaling>
        <c:delete val="1"/>
        <c:axPos val="b"/>
        <c:numFmt formatCode="ge" sourceLinked="1"/>
        <c:majorTickMark val="none"/>
        <c:minorTickMark val="none"/>
        <c:tickLblPos val="none"/>
        <c:crossAx val="98947840"/>
        <c:crosses val="autoZero"/>
        <c:auto val="1"/>
        <c:lblOffset val="100"/>
        <c:baseTimeUnit val="years"/>
      </c:dateAx>
      <c:valAx>
        <c:axId val="9894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4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268.27</c:v>
                </c:pt>
                <c:pt idx="1">
                  <c:v>233.27</c:v>
                </c:pt>
                <c:pt idx="2">
                  <c:v>219.25</c:v>
                </c:pt>
                <c:pt idx="3">
                  <c:v>295.92</c:v>
                </c:pt>
                <c:pt idx="4">
                  <c:v>23.33</c:v>
                </c:pt>
              </c:numCache>
            </c:numRef>
          </c:val>
        </c:ser>
        <c:dLbls>
          <c:showLegendKey val="0"/>
          <c:showVal val="0"/>
          <c:showCatName val="0"/>
          <c:showSerName val="0"/>
          <c:showPercent val="0"/>
          <c:showBubbleSize val="0"/>
        </c:dLbls>
        <c:gapWidth val="150"/>
        <c:axId val="99051776"/>
        <c:axId val="9905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44.34</c:v>
                </c:pt>
                <c:pt idx="1">
                  <c:v>61.1</c:v>
                </c:pt>
                <c:pt idx="2">
                  <c:v>56.65</c:v>
                </c:pt>
                <c:pt idx="3">
                  <c:v>39.53</c:v>
                </c:pt>
                <c:pt idx="4">
                  <c:v>11.91</c:v>
                </c:pt>
              </c:numCache>
            </c:numRef>
          </c:val>
          <c:smooth val="0"/>
        </c:ser>
        <c:dLbls>
          <c:showLegendKey val="0"/>
          <c:showVal val="0"/>
          <c:showCatName val="0"/>
          <c:showSerName val="0"/>
          <c:showPercent val="0"/>
          <c:showBubbleSize val="0"/>
        </c:dLbls>
        <c:marker val="1"/>
        <c:smooth val="0"/>
        <c:axId val="99051776"/>
        <c:axId val="99058048"/>
      </c:lineChart>
      <c:dateAx>
        <c:axId val="99051776"/>
        <c:scaling>
          <c:orientation val="minMax"/>
        </c:scaling>
        <c:delete val="1"/>
        <c:axPos val="b"/>
        <c:numFmt formatCode="ge" sourceLinked="1"/>
        <c:majorTickMark val="none"/>
        <c:minorTickMark val="none"/>
        <c:tickLblPos val="none"/>
        <c:crossAx val="99058048"/>
        <c:crosses val="autoZero"/>
        <c:auto val="1"/>
        <c:lblOffset val="100"/>
        <c:baseTimeUnit val="years"/>
      </c:dateAx>
      <c:valAx>
        <c:axId val="9905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5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905.85</c:v>
                </c:pt>
                <c:pt idx="1">
                  <c:v>894.94</c:v>
                </c:pt>
                <c:pt idx="2">
                  <c:v>879.4</c:v>
                </c:pt>
                <c:pt idx="3">
                  <c:v>862.3</c:v>
                </c:pt>
                <c:pt idx="4">
                  <c:v>854.04</c:v>
                </c:pt>
              </c:numCache>
            </c:numRef>
          </c:val>
        </c:ser>
        <c:dLbls>
          <c:showLegendKey val="0"/>
          <c:showVal val="0"/>
          <c:showCatName val="0"/>
          <c:showSerName val="0"/>
          <c:showPercent val="0"/>
          <c:showBubbleSize val="0"/>
        </c:dLbls>
        <c:gapWidth val="150"/>
        <c:axId val="99084160"/>
        <c:axId val="10020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1259.6400000000001</c:v>
                </c:pt>
                <c:pt idx="1">
                  <c:v>1448.48</c:v>
                </c:pt>
                <c:pt idx="2">
                  <c:v>1280.76</c:v>
                </c:pt>
                <c:pt idx="3">
                  <c:v>1252.27</c:v>
                </c:pt>
                <c:pt idx="4">
                  <c:v>1186.53</c:v>
                </c:pt>
              </c:numCache>
            </c:numRef>
          </c:val>
          <c:smooth val="0"/>
        </c:ser>
        <c:dLbls>
          <c:showLegendKey val="0"/>
          <c:showVal val="0"/>
          <c:showCatName val="0"/>
          <c:showSerName val="0"/>
          <c:showPercent val="0"/>
          <c:showBubbleSize val="0"/>
        </c:dLbls>
        <c:marker val="1"/>
        <c:smooth val="0"/>
        <c:axId val="99084160"/>
        <c:axId val="100204544"/>
      </c:lineChart>
      <c:dateAx>
        <c:axId val="99084160"/>
        <c:scaling>
          <c:orientation val="minMax"/>
        </c:scaling>
        <c:delete val="1"/>
        <c:axPos val="b"/>
        <c:numFmt formatCode="ge" sourceLinked="1"/>
        <c:majorTickMark val="none"/>
        <c:minorTickMark val="none"/>
        <c:tickLblPos val="none"/>
        <c:crossAx val="100204544"/>
        <c:crosses val="autoZero"/>
        <c:auto val="1"/>
        <c:lblOffset val="100"/>
        <c:baseTimeUnit val="years"/>
      </c:dateAx>
      <c:valAx>
        <c:axId val="10020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8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101.46</c:v>
                </c:pt>
                <c:pt idx="1">
                  <c:v>108.64</c:v>
                </c:pt>
                <c:pt idx="2">
                  <c:v>108.75</c:v>
                </c:pt>
                <c:pt idx="3">
                  <c:v>107.31</c:v>
                </c:pt>
                <c:pt idx="4">
                  <c:v>108.16</c:v>
                </c:pt>
              </c:numCache>
            </c:numRef>
          </c:val>
        </c:ser>
        <c:dLbls>
          <c:showLegendKey val="0"/>
          <c:showVal val="0"/>
          <c:showCatName val="0"/>
          <c:showSerName val="0"/>
          <c:showPercent val="0"/>
          <c:showBubbleSize val="0"/>
        </c:dLbls>
        <c:gapWidth val="150"/>
        <c:axId val="100237312"/>
        <c:axId val="10023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77.44</c:v>
                </c:pt>
                <c:pt idx="1">
                  <c:v>71.34</c:v>
                </c:pt>
                <c:pt idx="2">
                  <c:v>76.97</c:v>
                </c:pt>
                <c:pt idx="3">
                  <c:v>79.45</c:v>
                </c:pt>
                <c:pt idx="4">
                  <c:v>86.66</c:v>
                </c:pt>
              </c:numCache>
            </c:numRef>
          </c:val>
          <c:smooth val="0"/>
        </c:ser>
        <c:dLbls>
          <c:showLegendKey val="0"/>
          <c:showVal val="0"/>
          <c:showCatName val="0"/>
          <c:showSerName val="0"/>
          <c:showPercent val="0"/>
          <c:showBubbleSize val="0"/>
        </c:dLbls>
        <c:marker val="1"/>
        <c:smooth val="0"/>
        <c:axId val="100237312"/>
        <c:axId val="100239232"/>
      </c:lineChart>
      <c:dateAx>
        <c:axId val="100237312"/>
        <c:scaling>
          <c:orientation val="minMax"/>
        </c:scaling>
        <c:delete val="1"/>
        <c:axPos val="b"/>
        <c:numFmt formatCode="ge" sourceLinked="1"/>
        <c:majorTickMark val="none"/>
        <c:minorTickMark val="none"/>
        <c:tickLblPos val="none"/>
        <c:crossAx val="100239232"/>
        <c:crosses val="autoZero"/>
        <c:auto val="1"/>
        <c:lblOffset val="100"/>
        <c:baseTimeUnit val="years"/>
      </c:dateAx>
      <c:valAx>
        <c:axId val="10023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3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121.39</c:v>
                </c:pt>
                <c:pt idx="1">
                  <c:v>112.75</c:v>
                </c:pt>
                <c:pt idx="2">
                  <c:v>112.42</c:v>
                </c:pt>
                <c:pt idx="3">
                  <c:v>113.58</c:v>
                </c:pt>
                <c:pt idx="4">
                  <c:v>112.96</c:v>
                </c:pt>
              </c:numCache>
            </c:numRef>
          </c:val>
        </c:ser>
        <c:dLbls>
          <c:showLegendKey val="0"/>
          <c:showVal val="0"/>
          <c:showCatName val="0"/>
          <c:showSerName val="0"/>
          <c:showPercent val="0"/>
          <c:showBubbleSize val="0"/>
        </c:dLbls>
        <c:gapWidth val="150"/>
        <c:axId val="100264960"/>
        <c:axId val="10026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154.94</c:v>
                </c:pt>
                <c:pt idx="1">
                  <c:v>164.22</c:v>
                </c:pt>
                <c:pt idx="2">
                  <c:v>159</c:v>
                </c:pt>
                <c:pt idx="3">
                  <c:v>162.63</c:v>
                </c:pt>
                <c:pt idx="4">
                  <c:v>151.65</c:v>
                </c:pt>
              </c:numCache>
            </c:numRef>
          </c:val>
          <c:smooth val="0"/>
        </c:ser>
        <c:dLbls>
          <c:showLegendKey val="0"/>
          <c:showVal val="0"/>
          <c:showCatName val="0"/>
          <c:showSerName val="0"/>
          <c:showPercent val="0"/>
          <c:showBubbleSize val="0"/>
        </c:dLbls>
        <c:marker val="1"/>
        <c:smooth val="0"/>
        <c:axId val="100264960"/>
        <c:axId val="100267136"/>
      </c:lineChart>
      <c:dateAx>
        <c:axId val="100264960"/>
        <c:scaling>
          <c:orientation val="minMax"/>
        </c:scaling>
        <c:delete val="1"/>
        <c:axPos val="b"/>
        <c:numFmt formatCode="ge" sourceLinked="1"/>
        <c:majorTickMark val="none"/>
        <c:minorTickMark val="none"/>
        <c:tickLblPos val="none"/>
        <c:crossAx val="100267136"/>
        <c:crosses val="autoZero"/>
        <c:auto val="1"/>
        <c:lblOffset val="100"/>
        <c:baseTimeUnit val="years"/>
      </c:dateAx>
      <c:valAx>
        <c:axId val="10026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6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大阪府　四條畷市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Bb2</v>
      </c>
      <c r="X8" s="46"/>
      <c r="Y8" s="46"/>
      <c r="Z8" s="46"/>
      <c r="AA8" s="46"/>
      <c r="AB8" s="46"/>
      <c r="AC8" s="46"/>
      <c r="AD8" s="3"/>
      <c r="AE8" s="3"/>
      <c r="AF8" s="3"/>
      <c r="AG8" s="3"/>
      <c r="AH8" s="3"/>
      <c r="AI8" s="3"/>
      <c r="AJ8" s="3"/>
      <c r="AK8" s="3"/>
      <c r="AL8" s="47">
        <f>データ!R6</f>
        <v>56569</v>
      </c>
      <c r="AM8" s="47"/>
      <c r="AN8" s="47"/>
      <c r="AO8" s="47"/>
      <c r="AP8" s="47"/>
      <c r="AQ8" s="47"/>
      <c r="AR8" s="47"/>
      <c r="AS8" s="47"/>
      <c r="AT8" s="43">
        <f>データ!S6</f>
        <v>18.690000000000001</v>
      </c>
      <c r="AU8" s="43"/>
      <c r="AV8" s="43"/>
      <c r="AW8" s="43"/>
      <c r="AX8" s="43"/>
      <c r="AY8" s="43"/>
      <c r="AZ8" s="43"/>
      <c r="BA8" s="43"/>
      <c r="BB8" s="43">
        <f>データ!T6</f>
        <v>3026.7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48.93</v>
      </c>
      <c r="J10" s="43"/>
      <c r="K10" s="43"/>
      <c r="L10" s="43"/>
      <c r="M10" s="43"/>
      <c r="N10" s="43"/>
      <c r="O10" s="43"/>
      <c r="P10" s="43">
        <f>データ!O6</f>
        <v>97.82</v>
      </c>
      <c r="Q10" s="43"/>
      <c r="R10" s="43"/>
      <c r="S10" s="43"/>
      <c r="T10" s="43"/>
      <c r="U10" s="43"/>
      <c r="V10" s="43"/>
      <c r="W10" s="43">
        <f>データ!P6</f>
        <v>71.849999999999994</v>
      </c>
      <c r="X10" s="43"/>
      <c r="Y10" s="43"/>
      <c r="Z10" s="43"/>
      <c r="AA10" s="43"/>
      <c r="AB10" s="43"/>
      <c r="AC10" s="43"/>
      <c r="AD10" s="47">
        <f>データ!Q6</f>
        <v>2166</v>
      </c>
      <c r="AE10" s="47"/>
      <c r="AF10" s="47"/>
      <c r="AG10" s="47"/>
      <c r="AH10" s="47"/>
      <c r="AI10" s="47"/>
      <c r="AJ10" s="47"/>
      <c r="AK10" s="2"/>
      <c r="AL10" s="47">
        <f>データ!U6</f>
        <v>55227</v>
      </c>
      <c r="AM10" s="47"/>
      <c r="AN10" s="47"/>
      <c r="AO10" s="47"/>
      <c r="AP10" s="47"/>
      <c r="AQ10" s="47"/>
      <c r="AR10" s="47"/>
      <c r="AS10" s="47"/>
      <c r="AT10" s="43">
        <f>データ!V6</f>
        <v>5.85</v>
      </c>
      <c r="AU10" s="43"/>
      <c r="AV10" s="43"/>
      <c r="AW10" s="43"/>
      <c r="AX10" s="43"/>
      <c r="AY10" s="43"/>
      <c r="AZ10" s="43"/>
      <c r="BA10" s="43"/>
      <c r="BB10" s="43">
        <f>データ!W6</f>
        <v>9440.51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272299</v>
      </c>
      <c r="D6" s="31">
        <f t="shared" si="3"/>
        <v>46</v>
      </c>
      <c r="E6" s="31">
        <f t="shared" si="3"/>
        <v>17</v>
      </c>
      <c r="F6" s="31">
        <f t="shared" si="3"/>
        <v>1</v>
      </c>
      <c r="G6" s="31">
        <f t="shared" si="3"/>
        <v>0</v>
      </c>
      <c r="H6" s="31" t="str">
        <f t="shared" si="3"/>
        <v>大阪府　四條畷市</v>
      </c>
      <c r="I6" s="31" t="str">
        <f t="shared" si="3"/>
        <v>法適用</v>
      </c>
      <c r="J6" s="31" t="str">
        <f t="shared" si="3"/>
        <v>下水道事業</v>
      </c>
      <c r="K6" s="31" t="str">
        <f t="shared" si="3"/>
        <v>公共下水道</v>
      </c>
      <c r="L6" s="31" t="str">
        <f t="shared" si="3"/>
        <v>Bb2</v>
      </c>
      <c r="M6" s="32" t="str">
        <f t="shared" si="3"/>
        <v>-</v>
      </c>
      <c r="N6" s="32">
        <f t="shared" si="3"/>
        <v>48.93</v>
      </c>
      <c r="O6" s="32">
        <f t="shared" si="3"/>
        <v>97.82</v>
      </c>
      <c r="P6" s="32">
        <f t="shared" si="3"/>
        <v>71.849999999999994</v>
      </c>
      <c r="Q6" s="32">
        <f t="shared" si="3"/>
        <v>2166</v>
      </c>
      <c r="R6" s="32">
        <f t="shared" si="3"/>
        <v>56569</v>
      </c>
      <c r="S6" s="32">
        <f t="shared" si="3"/>
        <v>18.690000000000001</v>
      </c>
      <c r="T6" s="32">
        <f t="shared" si="3"/>
        <v>3026.7</v>
      </c>
      <c r="U6" s="32">
        <f t="shared" si="3"/>
        <v>55227</v>
      </c>
      <c r="V6" s="32">
        <f t="shared" si="3"/>
        <v>5.85</v>
      </c>
      <c r="W6" s="32">
        <f t="shared" si="3"/>
        <v>9440.51</v>
      </c>
      <c r="X6" s="33">
        <f>IF(X7="",NA(),X7)</f>
        <v>105.36</v>
      </c>
      <c r="Y6" s="33">
        <f t="shared" ref="Y6:AG6" si="4">IF(Y7="",NA(),Y7)</f>
        <v>106.92</v>
      </c>
      <c r="Z6" s="33">
        <f t="shared" si="4"/>
        <v>107.47</v>
      </c>
      <c r="AA6" s="33">
        <f t="shared" si="4"/>
        <v>106.57</v>
      </c>
      <c r="AB6" s="33">
        <f t="shared" si="4"/>
        <v>105.08</v>
      </c>
      <c r="AC6" s="33">
        <f t="shared" si="4"/>
        <v>94.19</v>
      </c>
      <c r="AD6" s="33">
        <f t="shared" si="4"/>
        <v>93.68</v>
      </c>
      <c r="AE6" s="33">
        <f t="shared" si="4"/>
        <v>94.91</v>
      </c>
      <c r="AF6" s="33">
        <f t="shared" si="4"/>
        <v>95.42</v>
      </c>
      <c r="AG6" s="33">
        <f t="shared" si="4"/>
        <v>101.7</v>
      </c>
      <c r="AH6" s="32" t="str">
        <f>IF(AH7="","",IF(AH7="-","【-】","【"&amp;SUBSTITUTE(TEXT(AH7,"#,##0.00"),"-","△")&amp;"】"))</f>
        <v>【107.74】</v>
      </c>
      <c r="AI6" s="32">
        <f>IF(AI7="",NA(),AI7)</f>
        <v>0</v>
      </c>
      <c r="AJ6" s="32">
        <f t="shared" ref="AJ6:AR6" si="5">IF(AJ7="",NA(),AJ7)</f>
        <v>0</v>
      </c>
      <c r="AK6" s="32">
        <f t="shared" si="5"/>
        <v>0</v>
      </c>
      <c r="AL6" s="32">
        <f t="shared" si="5"/>
        <v>0</v>
      </c>
      <c r="AM6" s="32">
        <f t="shared" si="5"/>
        <v>0</v>
      </c>
      <c r="AN6" s="33">
        <f t="shared" si="5"/>
        <v>43.05</v>
      </c>
      <c r="AO6" s="33">
        <f t="shared" si="5"/>
        <v>56.36</v>
      </c>
      <c r="AP6" s="33">
        <f t="shared" si="5"/>
        <v>69.12</v>
      </c>
      <c r="AQ6" s="33">
        <f t="shared" si="5"/>
        <v>79.23</v>
      </c>
      <c r="AR6" s="33">
        <f t="shared" si="5"/>
        <v>39.94</v>
      </c>
      <c r="AS6" s="32" t="str">
        <f>IF(AS7="","",IF(AS7="-","【-】","【"&amp;SUBSTITUTE(TEXT(AS7,"#,##0.00"),"-","△")&amp;"】"))</f>
        <v>【4.71】</v>
      </c>
      <c r="AT6" s="33">
        <f>IF(AT7="",NA(),AT7)</f>
        <v>268.27</v>
      </c>
      <c r="AU6" s="33">
        <f t="shared" ref="AU6:BC6" si="6">IF(AU7="",NA(),AU7)</f>
        <v>233.27</v>
      </c>
      <c r="AV6" s="33">
        <f t="shared" si="6"/>
        <v>219.25</v>
      </c>
      <c r="AW6" s="33">
        <f t="shared" si="6"/>
        <v>295.92</v>
      </c>
      <c r="AX6" s="33">
        <f t="shared" si="6"/>
        <v>23.33</v>
      </c>
      <c r="AY6" s="33">
        <f t="shared" si="6"/>
        <v>44.34</v>
      </c>
      <c r="AZ6" s="33">
        <f t="shared" si="6"/>
        <v>61.1</v>
      </c>
      <c r="BA6" s="33">
        <f t="shared" si="6"/>
        <v>56.65</v>
      </c>
      <c r="BB6" s="33">
        <f t="shared" si="6"/>
        <v>39.53</v>
      </c>
      <c r="BC6" s="33">
        <f t="shared" si="6"/>
        <v>11.91</v>
      </c>
      <c r="BD6" s="32" t="str">
        <f>IF(BD7="","",IF(BD7="-","【-】","【"&amp;SUBSTITUTE(TEXT(BD7,"#,##0.00"),"-","△")&amp;"】"))</f>
        <v>【56.46】</v>
      </c>
      <c r="BE6" s="33">
        <f>IF(BE7="",NA(),BE7)</f>
        <v>905.85</v>
      </c>
      <c r="BF6" s="33">
        <f t="shared" ref="BF6:BN6" si="7">IF(BF7="",NA(),BF7)</f>
        <v>894.94</v>
      </c>
      <c r="BG6" s="33">
        <f t="shared" si="7"/>
        <v>879.4</v>
      </c>
      <c r="BH6" s="33">
        <f t="shared" si="7"/>
        <v>862.3</v>
      </c>
      <c r="BI6" s="33">
        <f t="shared" si="7"/>
        <v>854.04</v>
      </c>
      <c r="BJ6" s="33">
        <f t="shared" si="7"/>
        <v>1259.6400000000001</v>
      </c>
      <c r="BK6" s="33">
        <f t="shared" si="7"/>
        <v>1448.48</v>
      </c>
      <c r="BL6" s="33">
        <f t="shared" si="7"/>
        <v>1280.76</v>
      </c>
      <c r="BM6" s="33">
        <f t="shared" si="7"/>
        <v>1252.27</v>
      </c>
      <c r="BN6" s="33">
        <f t="shared" si="7"/>
        <v>1186.53</v>
      </c>
      <c r="BO6" s="32" t="str">
        <f>IF(BO7="","",IF(BO7="-","【-】","【"&amp;SUBSTITUTE(TEXT(BO7,"#,##0.00"),"-","△")&amp;"】"))</f>
        <v>【776.35】</v>
      </c>
      <c r="BP6" s="33">
        <f>IF(BP7="",NA(),BP7)</f>
        <v>101.46</v>
      </c>
      <c r="BQ6" s="33">
        <f t="shared" ref="BQ6:BY6" si="8">IF(BQ7="",NA(),BQ7)</f>
        <v>108.64</v>
      </c>
      <c r="BR6" s="33">
        <f t="shared" si="8"/>
        <v>108.75</v>
      </c>
      <c r="BS6" s="33">
        <f t="shared" si="8"/>
        <v>107.31</v>
      </c>
      <c r="BT6" s="33">
        <f t="shared" si="8"/>
        <v>108.16</v>
      </c>
      <c r="BU6" s="33">
        <f t="shared" si="8"/>
        <v>77.44</v>
      </c>
      <c r="BV6" s="33">
        <f t="shared" si="8"/>
        <v>71.34</v>
      </c>
      <c r="BW6" s="33">
        <f t="shared" si="8"/>
        <v>76.97</v>
      </c>
      <c r="BX6" s="33">
        <f t="shared" si="8"/>
        <v>79.45</v>
      </c>
      <c r="BY6" s="33">
        <f t="shared" si="8"/>
        <v>86.66</v>
      </c>
      <c r="BZ6" s="32" t="str">
        <f>IF(BZ7="","",IF(BZ7="-","【-】","【"&amp;SUBSTITUTE(TEXT(BZ7,"#,##0.00"),"-","△")&amp;"】"))</f>
        <v>【96.57】</v>
      </c>
      <c r="CA6" s="33">
        <f>IF(CA7="",NA(),CA7)</f>
        <v>121.39</v>
      </c>
      <c r="CB6" s="33">
        <f t="shared" ref="CB6:CJ6" si="9">IF(CB7="",NA(),CB7)</f>
        <v>112.75</v>
      </c>
      <c r="CC6" s="33">
        <f t="shared" si="9"/>
        <v>112.42</v>
      </c>
      <c r="CD6" s="33">
        <f t="shared" si="9"/>
        <v>113.58</v>
      </c>
      <c r="CE6" s="33">
        <f t="shared" si="9"/>
        <v>112.96</v>
      </c>
      <c r="CF6" s="33">
        <f t="shared" si="9"/>
        <v>154.94</v>
      </c>
      <c r="CG6" s="33">
        <f t="shared" si="9"/>
        <v>164.22</v>
      </c>
      <c r="CH6" s="33">
        <f t="shared" si="9"/>
        <v>159</v>
      </c>
      <c r="CI6" s="33">
        <f t="shared" si="9"/>
        <v>162.63</v>
      </c>
      <c r="CJ6" s="33">
        <f t="shared" si="9"/>
        <v>151.65</v>
      </c>
      <c r="CK6" s="32" t="str">
        <f>IF(CK7="","",IF(CK7="-","【-】","【"&amp;SUBSTITUTE(TEXT(CK7,"#,##0.00"),"-","△")&amp;"】"))</f>
        <v>【142.28】</v>
      </c>
      <c r="CL6" s="33">
        <f>IF(CL7="",NA(),CL7)</f>
        <v>45.75</v>
      </c>
      <c r="CM6" s="33">
        <f t="shared" ref="CM6:CU6" si="10">IF(CM7="",NA(),CM7)</f>
        <v>46.38</v>
      </c>
      <c r="CN6" s="33">
        <f t="shared" si="10"/>
        <v>44.64</v>
      </c>
      <c r="CO6" s="33">
        <f t="shared" si="10"/>
        <v>327.55</v>
      </c>
      <c r="CP6" s="33">
        <f t="shared" si="10"/>
        <v>323.89</v>
      </c>
      <c r="CQ6" s="33" t="str">
        <f t="shared" si="10"/>
        <v>-</v>
      </c>
      <c r="CR6" s="33" t="str">
        <f t="shared" si="10"/>
        <v>-</v>
      </c>
      <c r="CS6" s="33" t="str">
        <f t="shared" si="10"/>
        <v>-</v>
      </c>
      <c r="CT6" s="33" t="str">
        <f t="shared" si="10"/>
        <v>-</v>
      </c>
      <c r="CU6" s="33" t="str">
        <f t="shared" si="10"/>
        <v>-</v>
      </c>
      <c r="CV6" s="32" t="str">
        <f>IF(CV7="","",IF(CV7="-","【-】","【"&amp;SUBSTITUTE(TEXT(CV7,"#,##0.00"),"-","△")&amp;"】"))</f>
        <v>【60.35】</v>
      </c>
      <c r="CW6" s="33">
        <f>IF(CW7="",NA(),CW7)</f>
        <v>98.05</v>
      </c>
      <c r="CX6" s="33">
        <f t="shared" ref="CX6:DF6" si="11">IF(CX7="",NA(),CX7)</f>
        <v>97.91</v>
      </c>
      <c r="CY6" s="33">
        <f t="shared" si="11"/>
        <v>97.99</v>
      </c>
      <c r="CZ6" s="33">
        <f t="shared" si="11"/>
        <v>98.18</v>
      </c>
      <c r="DA6" s="33">
        <f t="shared" si="11"/>
        <v>98.33</v>
      </c>
      <c r="DB6" s="33">
        <f t="shared" si="11"/>
        <v>91.82</v>
      </c>
      <c r="DC6" s="33">
        <f t="shared" si="11"/>
        <v>91.48</v>
      </c>
      <c r="DD6" s="33">
        <f t="shared" si="11"/>
        <v>91.15</v>
      </c>
      <c r="DE6" s="33">
        <f t="shared" si="11"/>
        <v>90.76</v>
      </c>
      <c r="DF6" s="33">
        <f t="shared" si="11"/>
        <v>91.47</v>
      </c>
      <c r="DG6" s="32" t="str">
        <f>IF(DG7="","",IF(DG7="-","【-】","【"&amp;SUBSTITUTE(TEXT(DG7,"#,##0.00"),"-","△")&amp;"】"))</f>
        <v>【94.57】</v>
      </c>
      <c r="DH6" s="33">
        <f>IF(DH7="",NA(),DH7)</f>
        <v>2.84</v>
      </c>
      <c r="DI6" s="33">
        <f t="shared" ref="DI6:DQ6" si="12">IF(DI7="",NA(),DI7)</f>
        <v>4.2699999999999996</v>
      </c>
      <c r="DJ6" s="33">
        <f t="shared" si="12"/>
        <v>5.69</v>
      </c>
      <c r="DK6" s="33">
        <f t="shared" si="12"/>
        <v>7.04</v>
      </c>
      <c r="DL6" s="33">
        <f t="shared" si="12"/>
        <v>16.399999999999999</v>
      </c>
      <c r="DM6" s="33">
        <f t="shared" si="12"/>
        <v>4.2</v>
      </c>
      <c r="DN6" s="33">
        <f t="shared" si="12"/>
        <v>5.83</v>
      </c>
      <c r="DO6" s="33">
        <f t="shared" si="12"/>
        <v>7.44</v>
      </c>
      <c r="DP6" s="33">
        <f t="shared" si="12"/>
        <v>9.02</v>
      </c>
      <c r="DQ6" s="33">
        <f t="shared" si="12"/>
        <v>16.100000000000001</v>
      </c>
      <c r="DR6" s="32" t="str">
        <f>IF(DR7="","",IF(DR7="-","【-】","【"&amp;SUBSTITUTE(TEXT(DR7,"#,##0.00"),"-","△")&amp;"】"))</f>
        <v>【36.27】</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【4.35】</v>
      </c>
      <c r="ED6" s="32">
        <f>IF(ED7="",NA(),ED7)</f>
        <v>0</v>
      </c>
      <c r="EE6" s="32">
        <f t="shared" ref="EE6:EM6" si="14">IF(EE7="",NA(),EE7)</f>
        <v>0</v>
      </c>
      <c r="EF6" s="32">
        <f t="shared" si="14"/>
        <v>0</v>
      </c>
      <c r="EG6" s="32">
        <f t="shared" si="14"/>
        <v>0</v>
      </c>
      <c r="EH6" s="32">
        <f t="shared" si="14"/>
        <v>0</v>
      </c>
      <c r="EI6" s="33">
        <f t="shared" si="14"/>
        <v>0.02</v>
      </c>
      <c r="EJ6" s="33">
        <f t="shared" si="14"/>
        <v>0.01</v>
      </c>
      <c r="EK6" s="32">
        <f t="shared" si="14"/>
        <v>0</v>
      </c>
      <c r="EL6" s="32">
        <f t="shared" si="14"/>
        <v>0</v>
      </c>
      <c r="EM6" s="32">
        <f t="shared" si="14"/>
        <v>0</v>
      </c>
      <c r="EN6" s="32" t="str">
        <f>IF(EN7="","",IF(EN7="-","【-】","【"&amp;SUBSTITUTE(TEXT(EN7,"#,##0.00"),"-","△")&amp;"】"))</f>
        <v>【0.17】</v>
      </c>
    </row>
    <row r="7" spans="1:147" s="34" customFormat="1">
      <c r="A7" s="26"/>
      <c r="B7" s="35">
        <v>2014</v>
      </c>
      <c r="C7" s="35">
        <v>272299</v>
      </c>
      <c r="D7" s="35">
        <v>46</v>
      </c>
      <c r="E7" s="35">
        <v>17</v>
      </c>
      <c r="F7" s="35">
        <v>1</v>
      </c>
      <c r="G7" s="35">
        <v>0</v>
      </c>
      <c r="H7" s="35" t="s">
        <v>96</v>
      </c>
      <c r="I7" s="35" t="s">
        <v>97</v>
      </c>
      <c r="J7" s="35" t="s">
        <v>98</v>
      </c>
      <c r="K7" s="35" t="s">
        <v>99</v>
      </c>
      <c r="L7" s="35" t="s">
        <v>100</v>
      </c>
      <c r="M7" s="36" t="s">
        <v>101</v>
      </c>
      <c r="N7" s="36">
        <v>48.93</v>
      </c>
      <c r="O7" s="36">
        <v>97.82</v>
      </c>
      <c r="P7" s="36">
        <v>71.849999999999994</v>
      </c>
      <c r="Q7" s="36">
        <v>2166</v>
      </c>
      <c r="R7" s="36">
        <v>56569</v>
      </c>
      <c r="S7" s="36">
        <v>18.690000000000001</v>
      </c>
      <c r="T7" s="36">
        <v>3026.7</v>
      </c>
      <c r="U7" s="36">
        <v>55227</v>
      </c>
      <c r="V7" s="36">
        <v>5.85</v>
      </c>
      <c r="W7" s="36">
        <v>9440.51</v>
      </c>
      <c r="X7" s="36">
        <v>105.36</v>
      </c>
      <c r="Y7" s="36">
        <v>106.92</v>
      </c>
      <c r="Z7" s="36">
        <v>107.47</v>
      </c>
      <c r="AA7" s="36">
        <v>106.57</v>
      </c>
      <c r="AB7" s="36">
        <v>105.08</v>
      </c>
      <c r="AC7" s="36">
        <v>94.19</v>
      </c>
      <c r="AD7" s="36">
        <v>93.68</v>
      </c>
      <c r="AE7" s="36">
        <v>94.91</v>
      </c>
      <c r="AF7" s="36">
        <v>95.42</v>
      </c>
      <c r="AG7" s="36">
        <v>101.7</v>
      </c>
      <c r="AH7" s="36">
        <v>107.74</v>
      </c>
      <c r="AI7" s="36">
        <v>0</v>
      </c>
      <c r="AJ7" s="36">
        <v>0</v>
      </c>
      <c r="AK7" s="36">
        <v>0</v>
      </c>
      <c r="AL7" s="36">
        <v>0</v>
      </c>
      <c r="AM7" s="36">
        <v>0</v>
      </c>
      <c r="AN7" s="36">
        <v>43.05</v>
      </c>
      <c r="AO7" s="36">
        <v>56.36</v>
      </c>
      <c r="AP7" s="36">
        <v>69.12</v>
      </c>
      <c r="AQ7" s="36">
        <v>79.23</v>
      </c>
      <c r="AR7" s="36">
        <v>39.94</v>
      </c>
      <c r="AS7" s="36">
        <v>4.71</v>
      </c>
      <c r="AT7" s="36">
        <v>268.27</v>
      </c>
      <c r="AU7" s="36">
        <v>233.27</v>
      </c>
      <c r="AV7" s="36">
        <v>219.25</v>
      </c>
      <c r="AW7" s="36">
        <v>295.92</v>
      </c>
      <c r="AX7" s="36">
        <v>23.33</v>
      </c>
      <c r="AY7" s="36">
        <v>44.34</v>
      </c>
      <c r="AZ7" s="36">
        <v>61.1</v>
      </c>
      <c r="BA7" s="36">
        <v>56.65</v>
      </c>
      <c r="BB7" s="36">
        <v>39.53</v>
      </c>
      <c r="BC7" s="36">
        <v>11.91</v>
      </c>
      <c r="BD7" s="36">
        <v>56.46</v>
      </c>
      <c r="BE7" s="36">
        <v>905.85</v>
      </c>
      <c r="BF7" s="36">
        <v>894.94</v>
      </c>
      <c r="BG7" s="36">
        <v>879.4</v>
      </c>
      <c r="BH7" s="36">
        <v>862.3</v>
      </c>
      <c r="BI7" s="36">
        <v>854.04</v>
      </c>
      <c r="BJ7" s="36">
        <v>1259.6400000000001</v>
      </c>
      <c r="BK7" s="36">
        <v>1448.48</v>
      </c>
      <c r="BL7" s="36">
        <v>1280.76</v>
      </c>
      <c r="BM7" s="36">
        <v>1252.27</v>
      </c>
      <c r="BN7" s="36">
        <v>1186.53</v>
      </c>
      <c r="BO7" s="36">
        <v>776.35</v>
      </c>
      <c r="BP7" s="36">
        <v>101.46</v>
      </c>
      <c r="BQ7" s="36">
        <v>108.64</v>
      </c>
      <c r="BR7" s="36">
        <v>108.75</v>
      </c>
      <c r="BS7" s="36">
        <v>107.31</v>
      </c>
      <c r="BT7" s="36">
        <v>108.16</v>
      </c>
      <c r="BU7" s="36">
        <v>77.44</v>
      </c>
      <c r="BV7" s="36">
        <v>71.34</v>
      </c>
      <c r="BW7" s="36">
        <v>76.97</v>
      </c>
      <c r="BX7" s="36">
        <v>79.45</v>
      </c>
      <c r="BY7" s="36">
        <v>86.66</v>
      </c>
      <c r="BZ7" s="36">
        <v>96.57</v>
      </c>
      <c r="CA7" s="36">
        <v>121.39</v>
      </c>
      <c r="CB7" s="36">
        <v>112.75</v>
      </c>
      <c r="CC7" s="36">
        <v>112.42</v>
      </c>
      <c r="CD7" s="36">
        <v>113.58</v>
      </c>
      <c r="CE7" s="36">
        <v>112.96</v>
      </c>
      <c r="CF7" s="36">
        <v>154.94</v>
      </c>
      <c r="CG7" s="36">
        <v>164.22</v>
      </c>
      <c r="CH7" s="36">
        <v>159</v>
      </c>
      <c r="CI7" s="36">
        <v>162.63</v>
      </c>
      <c r="CJ7" s="36">
        <v>151.65</v>
      </c>
      <c r="CK7" s="36">
        <v>142.28</v>
      </c>
      <c r="CL7" s="36">
        <v>45.75</v>
      </c>
      <c r="CM7" s="36">
        <v>46.38</v>
      </c>
      <c r="CN7" s="36">
        <v>44.64</v>
      </c>
      <c r="CO7" s="36">
        <v>327.55</v>
      </c>
      <c r="CP7" s="36">
        <v>323.89</v>
      </c>
      <c r="CQ7" s="36" t="s">
        <v>101</v>
      </c>
      <c r="CR7" s="36" t="s">
        <v>101</v>
      </c>
      <c r="CS7" s="36" t="s">
        <v>101</v>
      </c>
      <c r="CT7" s="36" t="s">
        <v>101</v>
      </c>
      <c r="CU7" s="36" t="s">
        <v>101</v>
      </c>
      <c r="CV7" s="36">
        <v>60.35</v>
      </c>
      <c r="CW7" s="36">
        <v>98.05</v>
      </c>
      <c r="CX7" s="36">
        <v>97.91</v>
      </c>
      <c r="CY7" s="36">
        <v>97.99</v>
      </c>
      <c r="CZ7" s="36">
        <v>98.18</v>
      </c>
      <c r="DA7" s="36">
        <v>98.33</v>
      </c>
      <c r="DB7" s="36">
        <v>91.82</v>
      </c>
      <c r="DC7" s="36">
        <v>91.48</v>
      </c>
      <c r="DD7" s="36">
        <v>91.15</v>
      </c>
      <c r="DE7" s="36">
        <v>90.76</v>
      </c>
      <c r="DF7" s="36">
        <v>91.47</v>
      </c>
      <c r="DG7" s="36">
        <v>94.57</v>
      </c>
      <c r="DH7" s="36">
        <v>2.84</v>
      </c>
      <c r="DI7" s="36">
        <v>4.2699999999999996</v>
      </c>
      <c r="DJ7" s="36">
        <v>5.69</v>
      </c>
      <c r="DK7" s="36">
        <v>7.04</v>
      </c>
      <c r="DL7" s="36">
        <v>16.399999999999999</v>
      </c>
      <c r="DM7" s="36">
        <v>4.2</v>
      </c>
      <c r="DN7" s="36">
        <v>5.83</v>
      </c>
      <c r="DO7" s="36">
        <v>7.44</v>
      </c>
      <c r="DP7" s="36">
        <v>9.02</v>
      </c>
      <c r="DQ7" s="36">
        <v>16.100000000000001</v>
      </c>
      <c r="DR7" s="36">
        <v>36.270000000000003</v>
      </c>
      <c r="DS7" s="36">
        <v>0</v>
      </c>
      <c r="DT7" s="36">
        <v>0</v>
      </c>
      <c r="DU7" s="36">
        <v>0</v>
      </c>
      <c r="DV7" s="36">
        <v>0</v>
      </c>
      <c r="DW7" s="36">
        <v>0</v>
      </c>
      <c r="DX7" s="36">
        <v>0</v>
      </c>
      <c r="DY7" s="36">
        <v>0</v>
      </c>
      <c r="DZ7" s="36">
        <v>0</v>
      </c>
      <c r="EA7" s="36">
        <v>0</v>
      </c>
      <c r="EB7" s="36">
        <v>0</v>
      </c>
      <c r="EC7" s="36">
        <v>4.3499999999999996</v>
      </c>
      <c r="ED7" s="36">
        <v>0</v>
      </c>
      <c r="EE7" s="36">
        <v>0</v>
      </c>
      <c r="EF7" s="36">
        <v>0</v>
      </c>
      <c r="EG7" s="36">
        <v>0</v>
      </c>
      <c r="EH7" s="36">
        <v>0</v>
      </c>
      <c r="EI7" s="36">
        <v>0.02</v>
      </c>
      <c r="EJ7" s="36">
        <v>0.01</v>
      </c>
      <c r="EK7" s="36">
        <v>0</v>
      </c>
      <c r="EL7" s="36">
        <v>0</v>
      </c>
      <c r="EM7" s="36">
        <v>0</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cp:lastPrinted>2016-02-23T06:59:36Z</cp:lastPrinted>
  <dcterms:created xsi:type="dcterms:W3CDTF">2016-02-03T07:44:43Z</dcterms:created>
  <dcterms:modified xsi:type="dcterms:W3CDTF">2016-02-23T06:59:42Z</dcterms:modified>
</cp:coreProperties>
</file>