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<sst xmlns="http://schemas.openxmlformats.org/spreadsheetml/2006/main" count="225" uniqueCount="110">
  <si>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</si>
  <si>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</si>
  <si>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</si>
  <si>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</si>
  <si>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</si>
  <si>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</si>
  <si>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</si>
  <si>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</si>
  <si>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</si>
  <si>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</si>
  <si>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</si>
  <si>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</si>
  <si>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</si>
  <si>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</si>
  <si>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</si>
  <si>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</si>
  <si>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</si>
  <si>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</si>
  <si>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</si>
  <si>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</si>
  <si>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</si>
  <si>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</si>
  <si>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</si>
  <si>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</si>
  <si>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</si>
  <si>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</si>
  <si>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</si>
  <si>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</si>
  <si>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</si>
  <si>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</si>
  <si>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</si>
  <si>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</si>
  <si>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</si>
  <si>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</si>
  <si>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</si>
  <si>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</si>
  <si>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</si>
  <si>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</si>
  <si>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</si>
  <si>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</si>
  <si>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</si>
  <si>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</si>
  <si>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</si>
  <si>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</si>
  <si>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</si>
  <si>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</si>
  <si>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</si>
  <si>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</si>
  <si>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</si>
  <si>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</si>
  <si>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</si>
  <si>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</si>
  <si>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</si>
  <si>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</si>
  <si>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</si>
  <si>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</si>
  <si>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</si>
  <si>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</si>
  <si>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</si>
  <si>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</si>
  <si>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</si>
  <si>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</si>
  <si>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</si>
  <si>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</si>
  <si>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</si>
  <si>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</si>
  <si>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</si>
  <si>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</si>
  <si>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</si>
  <si>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</si>
  <si>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</si>
  <si>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</si>
  <si>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</si>
  <si>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</si>
  <si>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</si>
  <si>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</si>
  <si>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</si>
  <si>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</si>
  <si>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</si>
  <si>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</si>
  <si>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</si>
  <si>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</si>
  <si>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</si>
  <si>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</si>
  <si>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</si>
  <si>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</si>
  <si>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</si>
  <si>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</si>
  <si>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</si>
  <si>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</si>
  <si>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</si>
  <si>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</si>
  <si>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</si>
  <si>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</si>
  <si>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</si>
  <si>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</si>
  <si>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東大阪市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</si>
  <si>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</si>
  <si>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</si>
  <si>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</si>
  <si>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</si>
  <si>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</si>
  <si>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</si>
  <si>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</si>
  <si>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</si>
  <si>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</si>
  <si>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</si>
  <si>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本市は経常収支比率、経費回収率が共に１００％を超えているが、人口減少、節水意識の高まり、景気の冷え込みによる調定水量の減少により、今後の下水道使用料収入は減少傾向であるため、それに伴い経常収支比率は減少する見込みである。
　一方で下水道事業は「生活環境の改善（汚水の排除）」、「浸水の防除（雨水の排除）」、「公共用水域（河川・湖沼・海域等）の水質の保全」という収入に関わらず担うべき役割があり、特に本市の場合、約８４％が淀川・大和川よりも低い地域であり、これまでも度々浸水被害が発生している。
　浸水被害軽減に向けて雨水増補管計画を策定し、平成２６年度末で約８５％の進捗率となっており、引き続きこれらの役割を担うため、限られた財源の中でより一層の経営の効率化を進める必要がある。
　その取り組みの一環として経営戦略の策定を検討している。</t>
    <rPh sb="1" eb="3">
      <t>ゲンザイ</t>
    </rPh>
    <rPh sb="4" eb="5">
      <t>ホン</t>
    </rPh>
    <rPh sb="5" eb="6">
      <t>シ</t>
    </rPh>
    <rPh sb="7" eb="9">
      <t>ケイジョウ</t>
    </rPh>
    <rPh sb="9" eb="11">
      <t>シュウシ</t>
    </rPh>
    <rPh sb="11" eb="13">
      <t>ヒリツ</t>
    </rPh>
    <rPh sb="20" eb="21">
      <t>トモ</t>
    </rPh>
    <rPh sb="94" eb="95">
      <t>トモナ</t>
    </rPh>
    <rPh sb="96" eb="98">
      <t>ケイジョウ</t>
    </rPh>
    <rPh sb="98" eb="100">
      <t>シュウシ</t>
    </rPh>
    <rPh sb="100" eb="102">
      <t>ヒリツ</t>
    </rPh>
    <rPh sb="103" eb="105">
      <t>ゲンショウ</t>
    </rPh>
    <rPh sb="107" eb="109">
      <t>ミコ</t>
    </rPh>
    <rPh sb="116" eb="118">
      <t>イッポウ</t>
    </rPh>
    <rPh sb="119" eb="122">
      <t>ゲスイドウ</t>
    </rPh>
    <rPh sb="122" eb="124">
      <t>ジギョウ</t>
    </rPh>
    <rPh sb="201" eb="202">
      <t>トク</t>
    </rPh>
    <rPh sb="203" eb="204">
      <t>ホン</t>
    </rPh>
    <rPh sb="204" eb="205">
      <t>シ</t>
    </rPh>
    <rPh sb="206" eb="208">
      <t>バアイ</t>
    </rPh>
    <rPh sb="209" eb="210">
      <t>ヤク</t>
    </rPh>
    <rPh sb="214" eb="216">
      <t>ヨドガワ</t>
    </rPh>
    <rPh sb="217" eb="220">
      <t>ヤマトガワ</t>
    </rPh>
    <rPh sb="223" eb="224">
      <t>ヒク</t>
    </rPh>
    <rPh sb="225" eb="227">
      <t>チイキ</t>
    </rPh>
    <rPh sb="236" eb="238">
      <t>タビタビ</t>
    </rPh>
    <rPh sb="238" eb="240">
      <t>シンスイ</t>
    </rPh>
    <rPh sb="240" eb="242">
      <t>ヒガイ</t>
    </rPh>
    <rPh sb="243" eb="245">
      <t>ハッセイ</t>
    </rPh>
    <rPh sb="252" eb="254">
      <t>シンスイ</t>
    </rPh>
    <rPh sb="254" eb="256">
      <t>ヒガイ</t>
    </rPh>
    <rPh sb="256" eb="258">
      <t>ケイゲン</t>
    </rPh>
    <rPh sb="259" eb="260">
      <t>ム</t>
    </rPh>
    <rPh sb="262" eb="264">
      <t>ウスイ</t>
    </rPh>
    <rPh sb="264" eb="266">
      <t>ゾウホ</t>
    </rPh>
    <rPh sb="266" eb="267">
      <t>カン</t>
    </rPh>
    <rPh sb="267" eb="269">
      <t>ケイカク</t>
    </rPh>
    <rPh sb="270" eb="272">
      <t>サクテイ</t>
    </rPh>
    <rPh sb="274" eb="276">
      <t>ヘイセイ</t>
    </rPh>
    <rPh sb="278" eb="280">
      <t>ネンド</t>
    </rPh>
    <rPh sb="280" eb="281">
      <t>マツ</t>
    </rPh>
    <rPh sb="282" eb="283">
      <t>ヤク</t>
    </rPh>
    <rPh sb="287" eb="289">
      <t>シンチョク</t>
    </rPh>
    <rPh sb="289" eb="290">
      <t>リツ</t>
    </rPh>
    <rPh sb="297" eb="298">
      <t>ヒ</t>
    </rPh>
    <rPh sb="299" eb="300">
      <t>ツヅ</t>
    </rPh>
    <rPh sb="305" eb="307">
      <t>ヤクワリ</t>
    </rPh>
    <rPh sb="308" eb="309">
      <t>ニナ</t>
    </rPh>
    <rPh sb="313" eb="314">
      <t>カギ</t>
    </rPh>
    <rPh sb="317" eb="319">
      <t>ザイゲン</t>
    </rPh>
    <rPh sb="320" eb="321">
      <t>ナカ</t>
    </rPh>
    <rPh sb="324" eb="326">
      <t>イッソウ</t>
    </rPh>
    <rPh sb="327" eb="329">
      <t>ケイエイ</t>
    </rPh>
    <rPh sb="330" eb="333">
      <t>コウリツカ</t>
    </rPh>
    <rPh sb="334" eb="335">
      <t>スス</t>
    </rPh>
    <rPh sb="337" eb="339">
      <t>ヒツヨウ</t>
    </rPh>
    <rPh sb="347" eb="348">
      <t>ト</t>
    </rPh>
    <rPh sb="349" eb="350">
      <t>ク</t>
    </rPh>
    <rPh sb="352" eb="354">
      <t>イッカン</t>
    </rPh>
    <phoneticPr fontId="4"/>
  </si>
  <si>
    <r>
      <t>　現在、本市の経費回収率は１００％を超えており、下水道使用料で汚水処理に係る費用を賄えている。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しかし、これまでに下水道施設を建設するために借りた企業債の償還や管渠の老朽化に伴う維持修繕費や改築更新事業投資が増加しており、資金面では厳しい状況となっている。
　これは本市が淀川や大和川よりも低い低平地となっており、降った雨をポンプ等により強制的に河川に排水しなければならない「内水域」であるため、雨水事業に係る支出が多額となっているためである。
　また、雨水に係る費用は一般会計の負担であるが、国及び市財政の厳しい状況のなか、雨水に係る経費は削減されており、厳しい財政状況となっている。
　</t>
    </r>
    <r>
      <rPr>
        <sz val="11"/>
        <color theme="1"/>
        <rFont val="ＭＳ ゴシック"/>
        <family val="3"/>
      </rPr>
      <t>なお、ほかの指標について、流動比率でH24～H26の指標が大きく変動しているが、この要因は、H25年度分の起債元利償還金支払を借入先の要請により、H26年度に支払ったことによるものである。
　また、施設利用率の当該値がないのは、汚水処理を大阪府流域下水道及び大阪市に委託をしていることから、本市独自の処理場を所有していないためである</t>
    </r>
    <rPh sb="1" eb="3">
      <t>ゲンザイ</t>
    </rPh>
    <rPh sb="7" eb="9">
      <t>ケイヒ</t>
    </rPh>
    <rPh sb="9" eb="11">
      <t>カイシュウ</t>
    </rPh>
    <rPh sb="11" eb="12">
      <t>リツ</t>
    </rPh>
    <rPh sb="18" eb="19">
      <t>コ</t>
    </rPh>
    <rPh sb="36" eb="37">
      <t>カカ</t>
    </rPh>
    <rPh sb="38" eb="40">
      <t>ヒヨウ</t>
    </rPh>
    <rPh sb="52" eb="54">
      <t>ウスイ</t>
    </rPh>
    <rPh sb="54" eb="56">
      <t>ジギョウ</t>
    </rPh>
    <rPh sb="56" eb="57">
      <t>トウ</t>
    </rPh>
    <rPh sb="58" eb="59">
      <t>フク</t>
    </rPh>
    <rPh sb="61" eb="63">
      <t>ケイジョウ</t>
    </rPh>
    <rPh sb="63" eb="65">
      <t>シュウシ</t>
    </rPh>
    <rPh sb="70" eb="72">
      <t>クロジ</t>
    </rPh>
    <rPh sb="93" eb="96">
      <t>ゲスイドウ</t>
    </rPh>
    <rPh sb="96" eb="98">
      <t>シセツ</t>
    </rPh>
    <rPh sb="99" eb="101">
      <t>ケンセツ</t>
    </rPh>
    <rPh sb="106" eb="107">
      <t>カ</t>
    </rPh>
    <rPh sb="116" eb="117">
      <t>カン</t>
    </rPh>
    <rPh sb="117" eb="118">
      <t>キョ</t>
    </rPh>
    <rPh sb="119" eb="122">
      <t>ロウキュウカ</t>
    </rPh>
    <rPh sb="123" eb="124">
      <t>トモナ</t>
    </rPh>
    <rPh sb="125" eb="127">
      <t>イジ</t>
    </rPh>
    <rPh sb="127" eb="129">
      <t>シュウゼン</t>
    </rPh>
    <rPh sb="129" eb="130">
      <t>ヒ</t>
    </rPh>
    <rPh sb="131" eb="133">
      <t>カイチク</t>
    </rPh>
    <rPh sb="133" eb="135">
      <t>コウシン</t>
    </rPh>
    <rPh sb="135" eb="137">
      <t>ジギョウ</t>
    </rPh>
    <rPh sb="137" eb="139">
      <t>トウシ</t>
    </rPh>
    <rPh sb="172" eb="174">
      <t>ヨドガワ</t>
    </rPh>
    <rPh sb="175" eb="177">
      <t>ヤマト</t>
    </rPh>
    <rPh sb="177" eb="178">
      <t>カワ</t>
    </rPh>
    <rPh sb="263" eb="265">
      <t>ウスイ</t>
    </rPh>
    <rPh sb="266" eb="267">
      <t>カカ</t>
    </rPh>
    <rPh sb="268" eb="270">
      <t>ヒヨウ</t>
    </rPh>
    <rPh sb="271" eb="273">
      <t>イッパン</t>
    </rPh>
    <rPh sb="273" eb="275">
      <t>カイケイ</t>
    </rPh>
    <rPh sb="276" eb="278">
      <t>フタン</t>
    </rPh>
    <rPh sb="283" eb="284">
      <t>クニ</t>
    </rPh>
    <rPh sb="284" eb="285">
      <t>オヨ</t>
    </rPh>
    <rPh sb="286" eb="287">
      <t>シ</t>
    </rPh>
    <rPh sb="287" eb="289">
      <t>ザイセイ</t>
    </rPh>
    <rPh sb="290" eb="291">
      <t>キビ</t>
    </rPh>
    <rPh sb="293" eb="295">
      <t>ジョウキョウ</t>
    </rPh>
    <rPh sb="299" eb="301">
      <t>ウスイ</t>
    </rPh>
    <rPh sb="302" eb="303">
      <t>カカ</t>
    </rPh>
    <rPh sb="304" eb="306">
      <t>ケイヒ</t>
    </rPh>
    <rPh sb="307" eb="309">
      <t>サクゲン</t>
    </rPh>
    <rPh sb="315" eb="316">
      <t>キビ</t>
    </rPh>
    <rPh sb="318" eb="320">
      <t>ザイセイ</t>
    </rPh>
    <rPh sb="320" eb="322">
      <t>ジョウキョウ</t>
    </rPh>
    <rPh sb="337" eb="339">
      <t>シヒョウ</t>
    </rPh>
    <rPh sb="344" eb="346">
      <t>リュウドウ</t>
    </rPh>
    <rPh sb="346" eb="348">
      <t>ヒリツ</t>
    </rPh>
    <rPh sb="357" eb="359">
      <t>シヒョウ</t>
    </rPh>
    <rPh sb="360" eb="361">
      <t>オオ</t>
    </rPh>
    <rPh sb="363" eb="365">
      <t>ヘンドウ</t>
    </rPh>
    <rPh sb="373" eb="375">
      <t>ヨウイン</t>
    </rPh>
    <rPh sb="380" eb="381">
      <t>ネン</t>
    </rPh>
    <rPh sb="381" eb="382">
      <t>ド</t>
    </rPh>
    <rPh sb="382" eb="383">
      <t>ブン</t>
    </rPh>
    <rPh sb="384" eb="386">
      <t>キサイ</t>
    </rPh>
    <rPh sb="386" eb="388">
      <t>ガンリ</t>
    </rPh>
    <rPh sb="388" eb="391">
      <t>ショウカンキン</t>
    </rPh>
    <rPh sb="391" eb="393">
      <t>シハライ</t>
    </rPh>
    <rPh sb="394" eb="396">
      <t>カリイレ</t>
    </rPh>
    <rPh sb="396" eb="397">
      <t>サキ</t>
    </rPh>
    <rPh sb="398" eb="400">
      <t>ヨウセイ</t>
    </rPh>
    <rPh sb="407" eb="409">
      <t>ネンド</t>
    </rPh>
    <rPh sb="410" eb="412">
      <t>シハラ</t>
    </rPh>
    <rPh sb="430" eb="432">
      <t>シセツ</t>
    </rPh>
    <rPh sb="432" eb="435">
      <t>リヨウリツ</t>
    </rPh>
    <rPh sb="436" eb="438">
      <t>トウガイ</t>
    </rPh>
    <rPh sb="438" eb="439">
      <t>チ</t>
    </rPh>
    <rPh sb="445" eb="447">
      <t>オスイ</t>
    </rPh>
    <rPh sb="447" eb="449">
      <t>ショリ</t>
    </rPh>
    <rPh sb="450" eb="453">
      <t>オオサカフ</t>
    </rPh>
    <rPh sb="453" eb="455">
      <t>リュウイキ</t>
    </rPh>
    <rPh sb="455" eb="458">
      <t>ゲスイドウ</t>
    </rPh>
    <rPh sb="458" eb="459">
      <t>オヨ</t>
    </rPh>
    <rPh sb="460" eb="463">
      <t>オオサカシ</t>
    </rPh>
    <rPh sb="464" eb="466">
      <t>イタク</t>
    </rPh>
    <rPh sb="476" eb="477">
      <t>ホン</t>
    </rPh>
    <rPh sb="477" eb="478">
      <t>シ</t>
    </rPh>
    <rPh sb="478" eb="480">
      <t>ドクジ</t>
    </rPh>
    <rPh sb="481" eb="484">
      <t>ショリジョウ</t>
    </rPh>
    <rPh sb="485" eb="487">
      <t>ショユウ</t>
    </rPh>
    <phoneticPr fontId="4"/>
  </si>
  <si>
    <r>
      <t>　本市は昭和24年より事業着手しており、法定耐用年数の50年を超える管渠が増えてきている。
　そのため管渠老朽化率は上昇しているが、管渠改善率では表れない管渠の維持修繕工事を１km当たり約31万円投入して</t>
    </r>
    <r>
      <rPr>
        <sz val="11"/>
        <color theme="1"/>
        <rFont val="ＭＳ ゴシック"/>
        <family val="3"/>
      </rPr>
      <t>いる。
　また、長寿命化計画及び耐震化計画を策定しており、順次管渠の改築更新を実施している。</t>
    </r>
    <rPh sb="20" eb="22">
      <t>ホウテイ</t>
    </rPh>
    <rPh sb="34" eb="35">
      <t>カン</t>
    </rPh>
    <rPh sb="35" eb="36">
      <t>キョ</t>
    </rPh>
    <rPh sb="37" eb="38">
      <t>フ</t>
    </rPh>
    <rPh sb="51" eb="52">
      <t>カン</t>
    </rPh>
    <rPh sb="52" eb="53">
      <t>キョ</t>
    </rPh>
    <rPh sb="53" eb="56">
      <t>ロウキュウカ</t>
    </rPh>
    <rPh sb="56" eb="57">
      <t>リツ</t>
    </rPh>
    <rPh sb="58" eb="60">
      <t>ジョウショウ</t>
    </rPh>
    <rPh sb="118" eb="121">
      <t>タイシンカ</t>
    </rPh>
    <rPh sb="121" eb="123">
      <t>ケイカク</t>
    </rPh>
    <rPh sb="124" eb="126">
      <t>サクテイ</t>
    </rPh>
    <rPh sb="131" eb="133">
      <t>ジュンジ</t>
    </rPh>
    <rPh sb="133" eb="134">
      <t>カン</t>
    </rPh>
    <rPh sb="134" eb="135">
      <t>キョ</t>
    </rPh>
    <rPh sb="136" eb="138">
      <t>カイチク</t>
    </rPh>
    <rPh sb="138" eb="140">
      <t>コウシン</t>
    </rPh>
    <rPh sb="141" eb="1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</si>
</sst>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0.00;&quot;△&quot;#,##0.00;&quot;-&quot;"/>
    <numFmt numFmtId="179" formatCode="0.00_);[Red]\(0.00\)"/>
    <numFmt numFmtId="180" formatCode="ge"/>
    <numFmt numFmtId="181" formatCode="&quot;¥&quot;#,##0_);[Red]\(&quot;¥&quot;#,##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181" fontId="16" fillId="0" borderId="0" applyFont="0" applyFill="0" applyBorder="0" applyAlignment="0" applyProtection="0"/>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1">
    <cellStyle name="桁区切り" xfId="1" builtinId="6"/>
    <cellStyle name="桁区切り 2" xfId="2"/>
    <cellStyle name="桁区切り 3" xfId="3"/>
    <cellStyle name="桁区切り 3 2" xfId="4"/>
    <cellStyle name="通貨 2" xfId="5"/>
    <cellStyle name="通貨 2 2" xfId="20"/>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0.02</c:v>
                </c:pt>
                <c:pt idx="1">
                  <c:v>0.03</c:v>
                </c:pt>
                <c:pt idx="2">
                  <c:v>0.03</c:v>
                </c:pt>
                <c:pt idx="3">
                  <c:v>0.04</c:v>
                </c:pt>
                <c:pt idx="4">
                  <c:v>0.08</c:v>
                </c:pt>
              </c:numCache>
            </c:numRef>
          </c:val>
        </c:ser>
        <c:dLbls>
          <c:showLegendKey val="0"/>
          <c:showVal val="0"/>
          <c:showCatName val="0"/>
          <c:showSerName val="0"/>
          <c:showPercent val="0"/>
          <c:showBubbleSize val="0"/>
        </c:dLbls>
        <c:gapWidth val="150"/>
        <c:axId val="81462784"/>
        <c:axId val="81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81462784"/>
        <c:axId val="81478016"/>
      </c:lineChart>
      <c:dateAx>
        <c:axId val="81462784"/>
        <c:scaling>
          <c:orientation val="minMax"/>
        </c:scaling>
        <c:delete val="1"/>
        <c:axPos val="b"/>
        <c:numFmt formatCode="ge" sourceLinked="1"/>
        <c:majorTickMark val="none"/>
        <c:minorTickMark val="none"/>
        <c:tickLblPos val="none"/>
        <c:crossAx val="81478016"/>
        <c:crosses val="autoZero"/>
        <c:auto val="1"/>
        <c:lblOffset val="100"/>
        <c:baseTimeUnit val="years"/>
      </c:dateAx>
      <c:valAx>
        <c:axId val="81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832000"/>
        <c:axId val="808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80832000"/>
        <c:axId val="80833920"/>
      </c:lineChart>
      <c:dateAx>
        <c:axId val="80832000"/>
        <c:scaling>
          <c:orientation val="minMax"/>
        </c:scaling>
        <c:delete val="1"/>
        <c:axPos val="b"/>
        <c:numFmt formatCode="ge" sourceLinked="1"/>
        <c:majorTickMark val="none"/>
        <c:minorTickMark val="none"/>
        <c:tickLblPos val="none"/>
        <c:crossAx val="80833920"/>
        <c:crosses val="autoZero"/>
        <c:auto val="1"/>
        <c:lblOffset val="100"/>
        <c:baseTimeUnit val="years"/>
      </c:dateAx>
      <c:valAx>
        <c:axId val="808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94.62</c:v>
                </c:pt>
                <c:pt idx="1">
                  <c:v>94.59</c:v>
                </c:pt>
                <c:pt idx="2">
                  <c:v>94.97</c:v>
                </c:pt>
                <c:pt idx="3">
                  <c:v>95.68</c:v>
                </c:pt>
                <c:pt idx="4">
                  <c:v>95.79</c:v>
                </c:pt>
              </c:numCache>
            </c:numRef>
          </c:val>
        </c:ser>
        <c:dLbls>
          <c:showLegendKey val="0"/>
          <c:showVal val="0"/>
          <c:showCatName val="0"/>
          <c:showSerName val="0"/>
          <c:showPercent val="0"/>
          <c:showBubbleSize val="0"/>
        </c:dLbls>
        <c:gapWidth val="150"/>
        <c:axId val="80852096"/>
        <c:axId val="80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80852096"/>
        <c:axId val="80854016"/>
      </c:lineChart>
      <c:dateAx>
        <c:axId val="80852096"/>
        <c:scaling>
          <c:orientation val="minMax"/>
        </c:scaling>
        <c:delete val="1"/>
        <c:axPos val="b"/>
        <c:numFmt formatCode="ge" sourceLinked="1"/>
        <c:majorTickMark val="none"/>
        <c:minorTickMark val="none"/>
        <c:tickLblPos val="none"/>
        <c:crossAx val="80854016"/>
        <c:crosses val="autoZero"/>
        <c:auto val="1"/>
        <c:lblOffset val="100"/>
        <c:baseTimeUnit val="years"/>
      </c:dateAx>
      <c:valAx>
        <c:axId val="80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102.37</c:v>
                </c:pt>
                <c:pt idx="1">
                  <c:v>104.18</c:v>
                </c:pt>
                <c:pt idx="2">
                  <c:v>102.79</c:v>
                </c:pt>
                <c:pt idx="3">
                  <c:v>101.92</c:v>
                </c:pt>
                <c:pt idx="4">
                  <c:v>100.66</c:v>
                </c:pt>
              </c:numCache>
            </c:numRef>
          </c:val>
        </c:ser>
        <c:dLbls>
          <c:showLegendKey val="0"/>
          <c:showVal val="0"/>
          <c:showCatName val="0"/>
          <c:showSerName val="0"/>
          <c:showPercent val="0"/>
          <c:showBubbleSize val="0"/>
        </c:dLbls>
        <c:gapWidth val="150"/>
        <c:axId val="104179968"/>
        <c:axId val="107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107.58</c:v>
                </c:pt>
                <c:pt idx="1">
                  <c:v>106.98</c:v>
                </c:pt>
                <c:pt idx="2">
                  <c:v>106.35</c:v>
                </c:pt>
                <c:pt idx="3">
                  <c:v>108.14</c:v>
                </c:pt>
                <c:pt idx="4">
                  <c:v>108.72</c:v>
                </c:pt>
              </c:numCache>
            </c:numRef>
          </c:val>
          <c:smooth val="0"/>
        </c:ser>
        <c:dLbls>
          <c:showLegendKey val="0"/>
          <c:showVal val="0"/>
          <c:showCatName val="0"/>
          <c:showSerName val="0"/>
          <c:showPercent val="0"/>
          <c:showBubbleSize val="0"/>
        </c:dLbls>
        <c:marker val="1"/>
        <c:smooth val="0"/>
        <c:axId val="104179968"/>
        <c:axId val="107540864"/>
      </c:lineChart>
      <c:dateAx>
        <c:axId val="104179968"/>
        <c:scaling>
          <c:orientation val="minMax"/>
        </c:scaling>
        <c:delete val="1"/>
        <c:axPos val="b"/>
        <c:numFmt formatCode="ge" sourceLinked="1"/>
        <c:majorTickMark val="none"/>
        <c:minorTickMark val="none"/>
        <c:tickLblPos val="none"/>
        <c:crossAx val="107540864"/>
        <c:crosses val="autoZero"/>
        <c:auto val="1"/>
        <c:lblOffset val="100"/>
        <c:baseTimeUnit val="years"/>
      </c:dateAx>
      <c:valAx>
        <c:axId val="107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5.7</c:v>
                </c:pt>
                <c:pt idx="1">
                  <c:v>7.52</c:v>
                </c:pt>
                <c:pt idx="2">
                  <c:v>9.3800000000000008</c:v>
                </c:pt>
                <c:pt idx="3">
                  <c:v>11.07</c:v>
                </c:pt>
                <c:pt idx="4">
                  <c:v>18.5</c:v>
                </c:pt>
              </c:numCache>
            </c:numRef>
          </c:val>
        </c:ser>
        <c:dLbls>
          <c:showLegendKey val="0"/>
          <c:showVal val="0"/>
          <c:showCatName val="0"/>
          <c:showSerName val="0"/>
          <c:showPercent val="0"/>
          <c:showBubbleSize val="0"/>
        </c:dLbls>
        <c:gapWidth val="150"/>
        <c:axId val="42562304"/>
        <c:axId val="425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13.61</c:v>
                </c:pt>
                <c:pt idx="1">
                  <c:v>12.53</c:v>
                </c:pt>
                <c:pt idx="2">
                  <c:v>13.31</c:v>
                </c:pt>
                <c:pt idx="3">
                  <c:v>14.06</c:v>
                </c:pt>
                <c:pt idx="4">
                  <c:v>23.27</c:v>
                </c:pt>
              </c:numCache>
            </c:numRef>
          </c:val>
          <c:smooth val="0"/>
        </c:ser>
        <c:dLbls>
          <c:showLegendKey val="0"/>
          <c:showVal val="0"/>
          <c:showCatName val="0"/>
          <c:showSerName val="0"/>
          <c:showPercent val="0"/>
          <c:showBubbleSize val="0"/>
        </c:dLbls>
        <c:marker val="1"/>
        <c:smooth val="0"/>
        <c:axId val="42562304"/>
        <c:axId val="42564224"/>
      </c:lineChart>
      <c:dateAx>
        <c:axId val="42562304"/>
        <c:scaling>
          <c:orientation val="minMax"/>
        </c:scaling>
        <c:delete val="1"/>
        <c:axPos val="b"/>
        <c:numFmt formatCode="ge" sourceLinked="1"/>
        <c:majorTickMark val="none"/>
        <c:minorTickMark val="none"/>
        <c:tickLblPos val="none"/>
        <c:crossAx val="42564224"/>
        <c:crosses val="autoZero"/>
        <c:auto val="1"/>
        <c:lblOffset val="100"/>
        <c:baseTimeUnit val="years"/>
      </c:dateAx>
      <c:valAx>
        <c:axId val="42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1.6</c:v>
                </c:pt>
                <c:pt idx="1">
                  <c:v>2.08</c:v>
                </c:pt>
                <c:pt idx="2">
                  <c:v>2.66</c:v>
                </c:pt>
                <c:pt idx="3">
                  <c:v>2.97</c:v>
                </c:pt>
                <c:pt idx="4">
                  <c:v>3.33</c:v>
                </c:pt>
              </c:numCache>
            </c:numRef>
          </c:val>
        </c:ser>
        <c:dLbls>
          <c:showLegendKey val="0"/>
          <c:showVal val="0"/>
          <c:showCatName val="0"/>
          <c:showSerName val="0"/>
          <c:showPercent val="0"/>
          <c:showBubbleSize val="0"/>
        </c:dLbls>
        <c:gapWidth val="150"/>
        <c:axId val="42578304"/>
        <c:axId val="42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c:v>
                </c:pt>
                <c:pt idx="1">
                  <c:v>1.74</c:v>
                </c:pt>
                <c:pt idx="2">
                  <c:v>2.15</c:v>
                </c:pt>
                <c:pt idx="3">
                  <c:v>2.34</c:v>
                </c:pt>
                <c:pt idx="4">
                  <c:v>2.75</c:v>
                </c:pt>
              </c:numCache>
            </c:numRef>
          </c:val>
          <c:smooth val="0"/>
        </c:ser>
        <c:dLbls>
          <c:showLegendKey val="0"/>
          <c:showVal val="0"/>
          <c:showCatName val="0"/>
          <c:showSerName val="0"/>
          <c:showPercent val="0"/>
          <c:showBubbleSize val="0"/>
        </c:dLbls>
        <c:marker val="1"/>
        <c:smooth val="0"/>
        <c:axId val="42578304"/>
        <c:axId val="42580224"/>
      </c:lineChart>
      <c:dateAx>
        <c:axId val="42578304"/>
        <c:scaling>
          <c:orientation val="minMax"/>
        </c:scaling>
        <c:delete val="1"/>
        <c:axPos val="b"/>
        <c:numFmt formatCode="ge" sourceLinked="1"/>
        <c:majorTickMark val="none"/>
        <c:minorTickMark val="none"/>
        <c:tickLblPos val="none"/>
        <c:crossAx val="42580224"/>
        <c:crosses val="autoZero"/>
        <c:auto val="1"/>
        <c:lblOffset val="100"/>
        <c:baseTimeUnit val="years"/>
      </c:dateAx>
      <c:valAx>
        <c:axId val="42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594688"/>
        <c:axId val="42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0.09</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2594688"/>
        <c:axId val="42596608"/>
      </c:lineChart>
      <c:dateAx>
        <c:axId val="42594688"/>
        <c:scaling>
          <c:orientation val="minMax"/>
        </c:scaling>
        <c:delete val="1"/>
        <c:axPos val="b"/>
        <c:numFmt formatCode="ge" sourceLinked="1"/>
        <c:majorTickMark val="none"/>
        <c:minorTickMark val="none"/>
        <c:tickLblPos val="none"/>
        <c:crossAx val="42596608"/>
        <c:crosses val="autoZero"/>
        <c:auto val="1"/>
        <c:lblOffset val="100"/>
        <c:baseTimeUnit val="years"/>
      </c:dateAx>
      <c:valAx>
        <c:axId val="42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212.8</c:v>
                </c:pt>
                <c:pt idx="1">
                  <c:v>157.47999999999999</c:v>
                </c:pt>
                <c:pt idx="2">
                  <c:v>162.84</c:v>
                </c:pt>
                <c:pt idx="3">
                  <c:v>321.07</c:v>
                </c:pt>
                <c:pt idx="4">
                  <c:v>42.22</c:v>
                </c:pt>
              </c:numCache>
            </c:numRef>
          </c:val>
        </c:ser>
        <c:dLbls>
          <c:showLegendKey val="0"/>
          <c:showVal val="0"/>
          <c:showCatName val="0"/>
          <c:showSerName val="0"/>
          <c:showPercent val="0"/>
          <c:showBubbleSize val="0"/>
        </c:dLbls>
        <c:gapWidth val="150"/>
        <c:axId val="43064704"/>
        <c:axId val="4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169.18</c:v>
                </c:pt>
                <c:pt idx="1">
                  <c:v>151.75</c:v>
                </c:pt>
                <c:pt idx="2">
                  <c:v>161.29</c:v>
                </c:pt>
                <c:pt idx="3">
                  <c:v>129.52000000000001</c:v>
                </c:pt>
                <c:pt idx="4">
                  <c:v>61</c:v>
                </c:pt>
              </c:numCache>
            </c:numRef>
          </c:val>
          <c:smooth val="0"/>
        </c:ser>
        <c:dLbls>
          <c:showLegendKey val="0"/>
          <c:showVal val="0"/>
          <c:showCatName val="0"/>
          <c:showSerName val="0"/>
          <c:showPercent val="0"/>
          <c:showBubbleSize val="0"/>
        </c:dLbls>
        <c:marker val="1"/>
        <c:smooth val="0"/>
        <c:axId val="43064704"/>
        <c:axId val="43075072"/>
      </c:lineChart>
      <c:dateAx>
        <c:axId val="43064704"/>
        <c:scaling>
          <c:orientation val="minMax"/>
        </c:scaling>
        <c:delete val="1"/>
        <c:axPos val="b"/>
        <c:numFmt formatCode="ge" sourceLinked="1"/>
        <c:majorTickMark val="none"/>
        <c:minorTickMark val="none"/>
        <c:tickLblPos val="none"/>
        <c:crossAx val="43075072"/>
        <c:crosses val="autoZero"/>
        <c:auto val="1"/>
        <c:lblOffset val="100"/>
        <c:baseTimeUnit val="years"/>
      </c:dateAx>
      <c:valAx>
        <c:axId val="43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734.92</c:v>
                </c:pt>
                <c:pt idx="1">
                  <c:v>729.63</c:v>
                </c:pt>
                <c:pt idx="2">
                  <c:v>714.87</c:v>
                </c:pt>
                <c:pt idx="3">
                  <c:v>697.83</c:v>
                </c:pt>
                <c:pt idx="4">
                  <c:v>856.7</c:v>
                </c:pt>
              </c:numCache>
            </c:numRef>
          </c:val>
        </c:ser>
        <c:dLbls>
          <c:showLegendKey val="0"/>
          <c:showVal val="0"/>
          <c:showCatName val="0"/>
          <c:showSerName val="0"/>
          <c:showPercent val="0"/>
          <c:showBubbleSize val="0"/>
        </c:dLbls>
        <c:gapWidth val="150"/>
        <c:axId val="43088896"/>
        <c:axId val="430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43088896"/>
        <c:axId val="43091072"/>
      </c:lineChart>
      <c:dateAx>
        <c:axId val="43088896"/>
        <c:scaling>
          <c:orientation val="minMax"/>
        </c:scaling>
        <c:delete val="1"/>
        <c:axPos val="b"/>
        <c:numFmt formatCode="ge" sourceLinked="1"/>
        <c:majorTickMark val="none"/>
        <c:minorTickMark val="none"/>
        <c:tickLblPos val="none"/>
        <c:crossAx val="43091072"/>
        <c:crosses val="autoZero"/>
        <c:auto val="1"/>
        <c:lblOffset val="100"/>
        <c:baseTimeUnit val="years"/>
      </c:dateAx>
      <c:valAx>
        <c:axId val="430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118.8</c:v>
                </c:pt>
                <c:pt idx="1">
                  <c:v>125.73</c:v>
                </c:pt>
                <c:pt idx="2">
                  <c:v>127.51</c:v>
                </c:pt>
                <c:pt idx="3">
                  <c:v>123.77</c:v>
                </c:pt>
                <c:pt idx="4">
                  <c:v>118.09</c:v>
                </c:pt>
              </c:numCache>
            </c:numRef>
          </c:val>
        </c:ser>
        <c:dLbls>
          <c:showLegendKey val="0"/>
          <c:showVal val="0"/>
          <c:showCatName val="0"/>
          <c:showSerName val="0"/>
          <c:showPercent val="0"/>
          <c:showBubbleSize val="0"/>
        </c:dLbls>
        <c:gapWidth val="150"/>
        <c:axId val="43116800"/>
        <c:axId val="431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43116800"/>
        <c:axId val="43118976"/>
      </c:lineChart>
      <c:dateAx>
        <c:axId val="43116800"/>
        <c:scaling>
          <c:orientation val="minMax"/>
        </c:scaling>
        <c:delete val="1"/>
        <c:axPos val="b"/>
        <c:numFmt formatCode="ge" sourceLinked="1"/>
        <c:majorTickMark val="none"/>
        <c:minorTickMark val="none"/>
        <c:tickLblPos val="none"/>
        <c:crossAx val="43118976"/>
        <c:crosses val="autoZero"/>
        <c:auto val="1"/>
        <c:lblOffset val="100"/>
        <c:baseTimeUnit val="years"/>
      </c:dateAx>
      <c:valAx>
        <c:axId val="43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107.6</c:v>
                </c:pt>
                <c:pt idx="1">
                  <c:v>101.1</c:v>
                </c:pt>
                <c:pt idx="2">
                  <c:v>99.45</c:v>
                </c:pt>
                <c:pt idx="3">
                  <c:v>102.35</c:v>
                </c:pt>
                <c:pt idx="4">
                  <c:v>106.77</c:v>
                </c:pt>
              </c:numCache>
            </c:numRef>
          </c:val>
        </c:ser>
        <c:dLbls>
          <c:showLegendKey val="0"/>
          <c:showVal val="0"/>
          <c:showCatName val="0"/>
          <c:showSerName val="0"/>
          <c:showPercent val="0"/>
          <c:showBubbleSize val="0"/>
        </c:dLbls>
        <c:gapWidth val="150"/>
        <c:axId val="80807808"/>
        <c:axId val="808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80807808"/>
        <c:axId val="80814080"/>
      </c:lineChart>
      <c:dateAx>
        <c:axId val="80807808"/>
        <c:scaling>
          <c:orientation val="minMax"/>
        </c:scaling>
        <c:delete val="1"/>
        <c:axPos val="b"/>
        <c:numFmt formatCode="ge" sourceLinked="1"/>
        <c:majorTickMark val="none"/>
        <c:minorTickMark val="none"/>
        <c:tickLblPos val="none"/>
        <c:crossAx val="80814080"/>
        <c:crosses val="autoZero"/>
        <c:auto val="1"/>
        <c:lblOffset val="100"/>
        <c:baseTimeUnit val="years"/>
      </c:dateAx>
      <c:valAx>
        <c:axId val="808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東大阪市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498814</v>
      </c>
      <c r="AM8" s="47"/>
      <c r="AN8" s="47"/>
      <c r="AO8" s="47"/>
      <c r="AP8" s="47"/>
      <c r="AQ8" s="47"/>
      <c r="AR8" s="47"/>
      <c r="AS8" s="47"/>
      <c r="AT8" s="43">
        <f>データ!S6</f>
        <v>61.78</v>
      </c>
      <c r="AU8" s="43"/>
      <c r="AV8" s="43"/>
      <c r="AW8" s="43"/>
      <c r="AX8" s="43"/>
      <c r="AY8" s="43"/>
      <c r="AZ8" s="43"/>
      <c r="BA8" s="43"/>
      <c r="BB8" s="43">
        <f>データ!T6</f>
        <v>8074.04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33.54</v>
      </c>
      <c r="J10" s="43"/>
      <c r="K10" s="43"/>
      <c r="L10" s="43"/>
      <c r="M10" s="43"/>
      <c r="N10" s="43"/>
      <c r="O10" s="43"/>
      <c r="P10" s="43">
        <f>データ!O6</f>
        <v>98.51</v>
      </c>
      <c r="Q10" s="43"/>
      <c r="R10" s="43"/>
      <c r="S10" s="43"/>
      <c r="T10" s="43"/>
      <c r="U10" s="43"/>
      <c r="V10" s="43"/>
      <c r="W10" s="43">
        <f>データ!P6</f>
        <v>63.42</v>
      </c>
      <c r="X10" s="43"/>
      <c r="Y10" s="43"/>
      <c r="Z10" s="43"/>
      <c r="AA10" s="43"/>
      <c r="AB10" s="43"/>
      <c r="AC10" s="43"/>
      <c r="AD10" s="47">
        <f>データ!Q6</f>
        <v>2049</v>
      </c>
      <c r="AE10" s="47"/>
      <c r="AF10" s="47"/>
      <c r="AG10" s="47"/>
      <c r="AH10" s="47"/>
      <c r="AI10" s="47"/>
      <c r="AJ10" s="47"/>
      <c r="AK10" s="2"/>
      <c r="AL10" s="47">
        <f>データ!U6</f>
        <v>490606</v>
      </c>
      <c r="AM10" s="47"/>
      <c r="AN10" s="47"/>
      <c r="AO10" s="47"/>
      <c r="AP10" s="47"/>
      <c r="AQ10" s="47"/>
      <c r="AR10" s="47"/>
      <c r="AS10" s="47"/>
      <c r="AT10" s="43">
        <f>データ!V6</f>
        <v>49.01</v>
      </c>
      <c r="AU10" s="43"/>
      <c r="AV10" s="43"/>
      <c r="AW10" s="43"/>
      <c r="AX10" s="43"/>
      <c r="AY10" s="43"/>
      <c r="AZ10" s="43"/>
      <c r="BA10" s="43"/>
      <c r="BB10" s="43">
        <f>データ!W6</f>
        <v>10010.32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25</v>
      </c>
      <c r="BM14" s="67"/>
      <c r="BN14" s="67"/>
      <c r="BO14" s="67"/>
      <c r="BP14" s="67"/>
      <c r="BQ14" s="67"/>
      <c r="BR14" s="67"/>
      <c r="BS14" s="67"/>
      <c r="BT14" s="67"/>
      <c r="BU14" s="67"/>
      <c r="BV14" s="67"/>
      <c r="BW14" s="67"/>
      <c r="BX14" s="67"/>
      <c r="BY14" s="67"/>
      <c r="BZ14" s="68"/>
    </row>
    <row r="15" spans="1:78" ht="13.5" customHeight="1" x14ac:dyDescent="0.15">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69"/>
      <c r="BM15" s="70"/>
      <c r="BN15" s="70"/>
      <c r="BO15" s="70"/>
      <c r="BP15" s="70"/>
      <c r="BQ15" s="70"/>
      <c r="BR15" s="70"/>
      <c r="BS15" s="70"/>
      <c r="BT15" s="70"/>
      <c r="BU15" s="70"/>
      <c r="BV15" s="70"/>
      <c r="BW15" s="70"/>
      <c r="BX15" s="70"/>
      <c r="BY15" s="70"/>
      <c r="BZ15" s="7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108</v>
      </c>
      <c r="BM16" s="81"/>
      <c r="BN16" s="81"/>
      <c r="BO16" s="81"/>
      <c r="BP16" s="81"/>
      <c r="BQ16" s="81"/>
      <c r="BR16" s="81"/>
      <c r="BS16" s="81"/>
      <c r="BT16" s="81"/>
      <c r="BU16" s="81"/>
      <c r="BV16" s="81"/>
      <c r="BW16" s="81"/>
      <c r="BX16" s="81"/>
      <c r="BY16" s="81"/>
      <c r="BZ16" s="8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81"/>
      <c r="BN17" s="81"/>
      <c r="BO17" s="81"/>
      <c r="BP17" s="81"/>
      <c r="BQ17" s="81"/>
      <c r="BR17" s="81"/>
      <c r="BS17" s="81"/>
      <c r="BT17" s="81"/>
      <c r="BU17" s="81"/>
      <c r="BV17" s="81"/>
      <c r="BW17" s="81"/>
      <c r="BX17" s="81"/>
      <c r="BY17" s="81"/>
      <c r="BZ17" s="8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81"/>
      <c r="BN18" s="81"/>
      <c r="BO18" s="81"/>
      <c r="BP18" s="81"/>
      <c r="BQ18" s="81"/>
      <c r="BR18" s="81"/>
      <c r="BS18" s="81"/>
      <c r="BT18" s="81"/>
      <c r="BU18" s="81"/>
      <c r="BV18" s="81"/>
      <c r="BW18" s="81"/>
      <c r="BX18" s="81"/>
      <c r="BY18" s="81"/>
      <c r="BZ18" s="8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81"/>
      <c r="BN19" s="81"/>
      <c r="BO19" s="81"/>
      <c r="BP19" s="81"/>
      <c r="BQ19" s="81"/>
      <c r="BR19" s="81"/>
      <c r="BS19" s="81"/>
      <c r="BT19" s="81"/>
      <c r="BU19" s="81"/>
      <c r="BV19" s="81"/>
      <c r="BW19" s="81"/>
      <c r="BX19" s="81"/>
      <c r="BY19" s="81"/>
      <c r="BZ19" s="8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81"/>
      <c r="BN20" s="81"/>
      <c r="BO20" s="81"/>
      <c r="BP20" s="81"/>
      <c r="BQ20" s="81"/>
      <c r="BR20" s="81"/>
      <c r="BS20" s="81"/>
      <c r="BT20" s="81"/>
      <c r="BU20" s="81"/>
      <c r="BV20" s="81"/>
      <c r="BW20" s="81"/>
      <c r="BX20" s="81"/>
      <c r="BY20" s="81"/>
      <c r="BZ20" s="8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81"/>
      <c r="BN21" s="81"/>
      <c r="BO21" s="81"/>
      <c r="BP21" s="81"/>
      <c r="BQ21" s="81"/>
      <c r="BR21" s="81"/>
      <c r="BS21" s="81"/>
      <c r="BT21" s="81"/>
      <c r="BU21" s="81"/>
      <c r="BV21" s="81"/>
      <c r="BW21" s="81"/>
      <c r="BX21" s="81"/>
      <c r="BY21" s="81"/>
      <c r="BZ21" s="8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81"/>
      <c r="BN22" s="81"/>
      <c r="BO22" s="81"/>
      <c r="BP22" s="81"/>
      <c r="BQ22" s="81"/>
      <c r="BR22" s="81"/>
      <c r="BS22" s="81"/>
      <c r="BT22" s="81"/>
      <c r="BU22" s="81"/>
      <c r="BV22" s="81"/>
      <c r="BW22" s="81"/>
      <c r="BX22" s="81"/>
      <c r="BY22" s="81"/>
      <c r="BZ22" s="8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81"/>
      <c r="BN23" s="81"/>
      <c r="BO23" s="81"/>
      <c r="BP23" s="81"/>
      <c r="BQ23" s="81"/>
      <c r="BR23" s="81"/>
      <c r="BS23" s="81"/>
      <c r="BT23" s="81"/>
      <c r="BU23" s="81"/>
      <c r="BV23" s="81"/>
      <c r="BW23" s="81"/>
      <c r="BX23" s="81"/>
      <c r="BY23" s="81"/>
      <c r="BZ23" s="8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81"/>
      <c r="BN24" s="81"/>
      <c r="BO24" s="81"/>
      <c r="BP24" s="81"/>
      <c r="BQ24" s="81"/>
      <c r="BR24" s="81"/>
      <c r="BS24" s="81"/>
      <c r="BT24" s="81"/>
      <c r="BU24" s="81"/>
      <c r="BV24" s="81"/>
      <c r="BW24" s="81"/>
      <c r="BX24" s="81"/>
      <c r="BY24" s="81"/>
      <c r="BZ24" s="8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81"/>
      <c r="BN25" s="81"/>
      <c r="BO25" s="81"/>
      <c r="BP25" s="81"/>
      <c r="BQ25" s="81"/>
      <c r="BR25" s="81"/>
      <c r="BS25" s="81"/>
      <c r="BT25" s="81"/>
      <c r="BU25" s="81"/>
      <c r="BV25" s="81"/>
      <c r="BW25" s="81"/>
      <c r="BX25" s="81"/>
      <c r="BY25" s="81"/>
      <c r="BZ25" s="8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81"/>
      <c r="BN26" s="81"/>
      <c r="BO26" s="81"/>
      <c r="BP26" s="81"/>
      <c r="BQ26" s="81"/>
      <c r="BR26" s="81"/>
      <c r="BS26" s="81"/>
      <c r="BT26" s="81"/>
      <c r="BU26" s="81"/>
      <c r="BV26" s="81"/>
      <c r="BW26" s="81"/>
      <c r="BX26" s="81"/>
      <c r="BY26" s="81"/>
      <c r="BZ26" s="8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81"/>
      <c r="BN27" s="81"/>
      <c r="BO27" s="81"/>
      <c r="BP27" s="81"/>
      <c r="BQ27" s="81"/>
      <c r="BR27" s="81"/>
      <c r="BS27" s="81"/>
      <c r="BT27" s="81"/>
      <c r="BU27" s="81"/>
      <c r="BV27" s="81"/>
      <c r="BW27" s="81"/>
      <c r="BX27" s="81"/>
      <c r="BY27" s="81"/>
      <c r="BZ27" s="8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81"/>
      <c r="BN28" s="81"/>
      <c r="BO28" s="81"/>
      <c r="BP28" s="81"/>
      <c r="BQ28" s="81"/>
      <c r="BR28" s="81"/>
      <c r="BS28" s="81"/>
      <c r="BT28" s="81"/>
      <c r="BU28" s="81"/>
      <c r="BV28" s="81"/>
      <c r="BW28" s="81"/>
      <c r="BX28" s="81"/>
      <c r="BY28" s="81"/>
      <c r="BZ28" s="8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81"/>
      <c r="BN29" s="81"/>
      <c r="BO29" s="81"/>
      <c r="BP29" s="81"/>
      <c r="BQ29" s="81"/>
      <c r="BR29" s="81"/>
      <c r="BS29" s="81"/>
      <c r="BT29" s="81"/>
      <c r="BU29" s="81"/>
      <c r="BV29" s="81"/>
      <c r="BW29" s="81"/>
      <c r="BX29" s="81"/>
      <c r="BY29" s="81"/>
      <c r="BZ29" s="8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81"/>
      <c r="BN30" s="81"/>
      <c r="BO30" s="81"/>
      <c r="BP30" s="81"/>
      <c r="BQ30" s="81"/>
      <c r="BR30" s="81"/>
      <c r="BS30" s="81"/>
      <c r="BT30" s="81"/>
      <c r="BU30" s="81"/>
      <c r="BV30" s="81"/>
      <c r="BW30" s="81"/>
      <c r="BX30" s="81"/>
      <c r="BY30" s="81"/>
      <c r="BZ30" s="8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81"/>
      <c r="BN31" s="81"/>
      <c r="BO31" s="81"/>
      <c r="BP31" s="81"/>
      <c r="BQ31" s="81"/>
      <c r="BR31" s="81"/>
      <c r="BS31" s="81"/>
      <c r="BT31" s="81"/>
      <c r="BU31" s="81"/>
      <c r="BV31" s="81"/>
      <c r="BW31" s="81"/>
      <c r="BX31" s="81"/>
      <c r="BY31" s="81"/>
      <c r="BZ31" s="8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81"/>
      <c r="BN32" s="81"/>
      <c r="BO32" s="81"/>
      <c r="BP32" s="81"/>
      <c r="BQ32" s="81"/>
      <c r="BR32" s="81"/>
      <c r="BS32" s="81"/>
      <c r="BT32" s="81"/>
      <c r="BU32" s="81"/>
      <c r="BV32" s="81"/>
      <c r="BW32" s="81"/>
      <c r="BX32" s="81"/>
      <c r="BY32" s="81"/>
      <c r="BZ32" s="8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81"/>
      <c r="BN33" s="81"/>
      <c r="BO33" s="81"/>
      <c r="BP33" s="81"/>
      <c r="BQ33" s="81"/>
      <c r="BR33" s="81"/>
      <c r="BS33" s="81"/>
      <c r="BT33" s="81"/>
      <c r="BU33" s="81"/>
      <c r="BV33" s="81"/>
      <c r="BW33" s="81"/>
      <c r="BX33" s="81"/>
      <c r="BY33" s="81"/>
      <c r="BZ33" s="82"/>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55"/>
      <c r="BM34" s="81"/>
      <c r="BN34" s="81"/>
      <c r="BO34" s="81"/>
      <c r="BP34" s="81"/>
      <c r="BQ34" s="81"/>
      <c r="BR34" s="81"/>
      <c r="BS34" s="81"/>
      <c r="BT34" s="81"/>
      <c r="BU34" s="81"/>
      <c r="BV34" s="81"/>
      <c r="BW34" s="81"/>
      <c r="BX34" s="81"/>
      <c r="BY34" s="81"/>
      <c r="BZ34" s="82"/>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55"/>
      <c r="BM35" s="81"/>
      <c r="BN35" s="81"/>
      <c r="BO35" s="81"/>
      <c r="BP35" s="81"/>
      <c r="BQ35" s="81"/>
      <c r="BR35" s="81"/>
      <c r="BS35" s="81"/>
      <c r="BT35" s="81"/>
      <c r="BU35" s="81"/>
      <c r="BV35" s="81"/>
      <c r="BW35" s="81"/>
      <c r="BX35" s="81"/>
      <c r="BY35" s="81"/>
      <c r="BZ35" s="8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81"/>
      <c r="BN36" s="81"/>
      <c r="BO36" s="81"/>
      <c r="BP36" s="81"/>
      <c r="BQ36" s="81"/>
      <c r="BR36" s="81"/>
      <c r="BS36" s="81"/>
      <c r="BT36" s="81"/>
      <c r="BU36" s="81"/>
      <c r="BV36" s="81"/>
      <c r="BW36" s="81"/>
      <c r="BX36" s="81"/>
      <c r="BY36" s="81"/>
      <c r="BZ36" s="8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81"/>
      <c r="BN37" s="81"/>
      <c r="BO37" s="81"/>
      <c r="BP37" s="81"/>
      <c r="BQ37" s="81"/>
      <c r="BR37" s="81"/>
      <c r="BS37" s="81"/>
      <c r="BT37" s="81"/>
      <c r="BU37" s="81"/>
      <c r="BV37" s="81"/>
      <c r="BW37" s="81"/>
      <c r="BX37" s="81"/>
      <c r="BY37" s="81"/>
      <c r="BZ37" s="8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81"/>
      <c r="BN38" s="81"/>
      <c r="BO38" s="81"/>
      <c r="BP38" s="81"/>
      <c r="BQ38" s="81"/>
      <c r="BR38" s="81"/>
      <c r="BS38" s="81"/>
      <c r="BT38" s="81"/>
      <c r="BU38" s="81"/>
      <c r="BV38" s="81"/>
      <c r="BW38" s="81"/>
      <c r="BX38" s="81"/>
      <c r="BY38" s="81"/>
      <c r="BZ38" s="8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81"/>
      <c r="BN39" s="81"/>
      <c r="BO39" s="81"/>
      <c r="BP39" s="81"/>
      <c r="BQ39" s="81"/>
      <c r="BR39" s="81"/>
      <c r="BS39" s="81"/>
      <c r="BT39" s="81"/>
      <c r="BU39" s="81"/>
      <c r="BV39" s="81"/>
      <c r="BW39" s="81"/>
      <c r="BX39" s="81"/>
      <c r="BY39" s="81"/>
      <c r="BZ39" s="8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81"/>
      <c r="BN40" s="81"/>
      <c r="BO40" s="81"/>
      <c r="BP40" s="81"/>
      <c r="BQ40" s="81"/>
      <c r="BR40" s="81"/>
      <c r="BS40" s="81"/>
      <c r="BT40" s="81"/>
      <c r="BU40" s="81"/>
      <c r="BV40" s="81"/>
      <c r="BW40" s="81"/>
      <c r="BX40" s="81"/>
      <c r="BY40" s="81"/>
      <c r="BZ40" s="8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81"/>
      <c r="BN41" s="81"/>
      <c r="BO41" s="81"/>
      <c r="BP41" s="81"/>
      <c r="BQ41" s="81"/>
      <c r="BR41" s="81"/>
      <c r="BS41" s="81"/>
      <c r="BT41" s="81"/>
      <c r="BU41" s="81"/>
      <c r="BV41" s="81"/>
      <c r="BW41" s="81"/>
      <c r="BX41" s="81"/>
      <c r="BY41" s="81"/>
      <c r="BZ41" s="8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81"/>
      <c r="BN42" s="81"/>
      <c r="BO42" s="81"/>
      <c r="BP42" s="81"/>
      <c r="BQ42" s="81"/>
      <c r="BR42" s="81"/>
      <c r="BS42" s="81"/>
      <c r="BT42" s="81"/>
      <c r="BU42" s="81"/>
      <c r="BV42" s="81"/>
      <c r="BW42" s="81"/>
      <c r="BX42" s="81"/>
      <c r="BY42" s="81"/>
      <c r="BZ42" s="8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81"/>
      <c r="BN43" s="81"/>
      <c r="BO43" s="81"/>
      <c r="BP43" s="81"/>
      <c r="BQ43" s="81"/>
      <c r="BR43" s="81"/>
      <c r="BS43" s="81"/>
      <c r="BT43" s="81"/>
      <c r="BU43" s="81"/>
      <c r="BV43" s="81"/>
      <c r="BW43" s="81"/>
      <c r="BX43" s="81"/>
      <c r="BY43" s="81"/>
      <c r="BZ43" s="8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3"/>
      <c r="BM44" s="84"/>
      <c r="BN44" s="84"/>
      <c r="BO44" s="84"/>
      <c r="BP44" s="84"/>
      <c r="BQ44" s="84"/>
      <c r="BR44" s="84"/>
      <c r="BS44" s="84"/>
      <c r="BT44" s="84"/>
      <c r="BU44" s="84"/>
      <c r="BV44" s="84"/>
      <c r="BW44" s="84"/>
      <c r="BX44" s="84"/>
      <c r="BY44" s="84"/>
      <c r="BZ44" s="8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6" t="s">
        <v>30</v>
      </c>
      <c r="BM45" s="67"/>
      <c r="BN45" s="67"/>
      <c r="BO45" s="67"/>
      <c r="BP45" s="67"/>
      <c r="BQ45" s="67"/>
      <c r="BR45" s="67"/>
      <c r="BS45" s="67"/>
      <c r="BT45" s="67"/>
      <c r="BU45" s="67"/>
      <c r="BV45" s="67"/>
      <c r="BW45" s="67"/>
      <c r="BX45" s="67"/>
      <c r="BY45" s="67"/>
      <c r="BZ45" s="6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109</v>
      </c>
      <c r="BM47" s="81"/>
      <c r="BN47" s="81"/>
      <c r="BO47" s="81"/>
      <c r="BP47" s="81"/>
      <c r="BQ47" s="81"/>
      <c r="BR47" s="81"/>
      <c r="BS47" s="81"/>
      <c r="BT47" s="81"/>
      <c r="BU47" s="81"/>
      <c r="BV47" s="81"/>
      <c r="BW47" s="81"/>
      <c r="BX47" s="81"/>
      <c r="BY47" s="81"/>
      <c r="BZ47" s="8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81"/>
      <c r="BN48" s="81"/>
      <c r="BO48" s="81"/>
      <c r="BP48" s="81"/>
      <c r="BQ48" s="81"/>
      <c r="BR48" s="81"/>
      <c r="BS48" s="81"/>
      <c r="BT48" s="81"/>
      <c r="BU48" s="81"/>
      <c r="BV48" s="81"/>
      <c r="BW48" s="81"/>
      <c r="BX48" s="81"/>
      <c r="BY48" s="81"/>
      <c r="BZ48" s="8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81"/>
      <c r="BN49" s="81"/>
      <c r="BO49" s="81"/>
      <c r="BP49" s="81"/>
      <c r="BQ49" s="81"/>
      <c r="BR49" s="81"/>
      <c r="BS49" s="81"/>
      <c r="BT49" s="81"/>
      <c r="BU49" s="81"/>
      <c r="BV49" s="81"/>
      <c r="BW49" s="81"/>
      <c r="BX49" s="81"/>
      <c r="BY49" s="81"/>
      <c r="BZ49" s="8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81"/>
      <c r="BN50" s="81"/>
      <c r="BO50" s="81"/>
      <c r="BP50" s="81"/>
      <c r="BQ50" s="81"/>
      <c r="BR50" s="81"/>
      <c r="BS50" s="81"/>
      <c r="BT50" s="81"/>
      <c r="BU50" s="81"/>
      <c r="BV50" s="81"/>
      <c r="BW50" s="81"/>
      <c r="BX50" s="81"/>
      <c r="BY50" s="81"/>
      <c r="BZ50" s="8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81"/>
      <c r="BN51" s="81"/>
      <c r="BO51" s="81"/>
      <c r="BP51" s="81"/>
      <c r="BQ51" s="81"/>
      <c r="BR51" s="81"/>
      <c r="BS51" s="81"/>
      <c r="BT51" s="81"/>
      <c r="BU51" s="81"/>
      <c r="BV51" s="81"/>
      <c r="BW51" s="81"/>
      <c r="BX51" s="81"/>
      <c r="BY51" s="81"/>
      <c r="BZ51" s="8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81"/>
      <c r="BN52" s="81"/>
      <c r="BO52" s="81"/>
      <c r="BP52" s="81"/>
      <c r="BQ52" s="81"/>
      <c r="BR52" s="81"/>
      <c r="BS52" s="81"/>
      <c r="BT52" s="81"/>
      <c r="BU52" s="81"/>
      <c r="BV52" s="81"/>
      <c r="BW52" s="81"/>
      <c r="BX52" s="81"/>
      <c r="BY52" s="81"/>
      <c r="BZ52" s="8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81"/>
      <c r="BN53" s="81"/>
      <c r="BO53" s="81"/>
      <c r="BP53" s="81"/>
      <c r="BQ53" s="81"/>
      <c r="BR53" s="81"/>
      <c r="BS53" s="81"/>
      <c r="BT53" s="81"/>
      <c r="BU53" s="81"/>
      <c r="BV53" s="81"/>
      <c r="BW53" s="81"/>
      <c r="BX53" s="81"/>
      <c r="BY53" s="81"/>
      <c r="BZ53" s="8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81"/>
      <c r="BN54" s="81"/>
      <c r="BO54" s="81"/>
      <c r="BP54" s="81"/>
      <c r="BQ54" s="81"/>
      <c r="BR54" s="81"/>
      <c r="BS54" s="81"/>
      <c r="BT54" s="81"/>
      <c r="BU54" s="81"/>
      <c r="BV54" s="81"/>
      <c r="BW54" s="81"/>
      <c r="BX54" s="81"/>
      <c r="BY54" s="81"/>
      <c r="BZ54" s="8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81"/>
      <c r="BN55" s="81"/>
      <c r="BO55" s="81"/>
      <c r="BP55" s="81"/>
      <c r="BQ55" s="81"/>
      <c r="BR55" s="81"/>
      <c r="BS55" s="81"/>
      <c r="BT55" s="81"/>
      <c r="BU55" s="81"/>
      <c r="BV55" s="81"/>
      <c r="BW55" s="81"/>
      <c r="BX55" s="81"/>
      <c r="BY55" s="81"/>
      <c r="BZ55" s="82"/>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55"/>
      <c r="BM56" s="81"/>
      <c r="BN56" s="81"/>
      <c r="BO56" s="81"/>
      <c r="BP56" s="81"/>
      <c r="BQ56" s="81"/>
      <c r="BR56" s="81"/>
      <c r="BS56" s="81"/>
      <c r="BT56" s="81"/>
      <c r="BU56" s="81"/>
      <c r="BV56" s="81"/>
      <c r="BW56" s="81"/>
      <c r="BX56" s="81"/>
      <c r="BY56" s="81"/>
      <c r="BZ56" s="82"/>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55"/>
      <c r="BM57" s="81"/>
      <c r="BN57" s="81"/>
      <c r="BO57" s="81"/>
      <c r="BP57" s="81"/>
      <c r="BQ57" s="81"/>
      <c r="BR57" s="81"/>
      <c r="BS57" s="81"/>
      <c r="BT57" s="81"/>
      <c r="BU57" s="81"/>
      <c r="BV57" s="81"/>
      <c r="BW57" s="81"/>
      <c r="BX57" s="81"/>
      <c r="BY57" s="81"/>
      <c r="BZ57" s="8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81"/>
      <c r="BN58" s="81"/>
      <c r="BO58" s="81"/>
      <c r="BP58" s="81"/>
      <c r="BQ58" s="81"/>
      <c r="BR58" s="81"/>
      <c r="BS58" s="81"/>
      <c r="BT58" s="81"/>
      <c r="BU58" s="81"/>
      <c r="BV58" s="81"/>
      <c r="BW58" s="81"/>
      <c r="BX58" s="81"/>
      <c r="BY58" s="81"/>
      <c r="BZ58" s="8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81"/>
      <c r="BN59" s="81"/>
      <c r="BO59" s="81"/>
      <c r="BP59" s="81"/>
      <c r="BQ59" s="81"/>
      <c r="BR59" s="81"/>
      <c r="BS59" s="81"/>
      <c r="BT59" s="81"/>
      <c r="BU59" s="81"/>
      <c r="BV59" s="81"/>
      <c r="BW59" s="81"/>
      <c r="BX59" s="81"/>
      <c r="BY59" s="81"/>
      <c r="BZ59" s="82"/>
    </row>
    <row r="60" spans="1:78" ht="13.5" customHeight="1" x14ac:dyDescent="0.15">
      <c r="A60" s="2"/>
      <c r="B60" s="52" t="s">
        <v>35</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55"/>
      <c r="BM60" s="81"/>
      <c r="BN60" s="81"/>
      <c r="BO60" s="81"/>
      <c r="BP60" s="81"/>
      <c r="BQ60" s="81"/>
      <c r="BR60" s="81"/>
      <c r="BS60" s="81"/>
      <c r="BT60" s="81"/>
      <c r="BU60" s="81"/>
      <c r="BV60" s="81"/>
      <c r="BW60" s="81"/>
      <c r="BX60" s="81"/>
      <c r="BY60" s="81"/>
      <c r="BZ60" s="82"/>
    </row>
    <row r="61" spans="1:78" ht="13.5" customHeight="1" x14ac:dyDescent="0.15">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55"/>
      <c r="BM61" s="81"/>
      <c r="BN61" s="81"/>
      <c r="BO61" s="81"/>
      <c r="BP61" s="81"/>
      <c r="BQ61" s="81"/>
      <c r="BR61" s="81"/>
      <c r="BS61" s="81"/>
      <c r="BT61" s="81"/>
      <c r="BU61" s="81"/>
      <c r="BV61" s="81"/>
      <c r="BW61" s="81"/>
      <c r="BX61" s="81"/>
      <c r="BY61" s="81"/>
      <c r="BZ61" s="8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81"/>
      <c r="BN62" s="81"/>
      <c r="BO62" s="81"/>
      <c r="BP62" s="81"/>
      <c r="BQ62" s="81"/>
      <c r="BR62" s="81"/>
      <c r="BS62" s="81"/>
      <c r="BT62" s="81"/>
      <c r="BU62" s="81"/>
      <c r="BV62" s="81"/>
      <c r="BW62" s="81"/>
      <c r="BX62" s="81"/>
      <c r="BY62" s="81"/>
      <c r="BZ62" s="8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6" t="s">
        <v>36</v>
      </c>
      <c r="BM64" s="67"/>
      <c r="BN64" s="67"/>
      <c r="BO64" s="67"/>
      <c r="BP64" s="67"/>
      <c r="BQ64" s="67"/>
      <c r="BR64" s="67"/>
      <c r="BS64" s="67"/>
      <c r="BT64" s="67"/>
      <c r="BU64" s="67"/>
      <c r="BV64" s="67"/>
      <c r="BW64" s="67"/>
      <c r="BX64" s="67"/>
      <c r="BY64" s="67"/>
      <c r="BZ64" s="6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107</v>
      </c>
      <c r="BM66" s="56"/>
      <c r="BN66" s="56"/>
      <c r="BO66" s="56"/>
      <c r="BP66" s="56"/>
      <c r="BQ66" s="56"/>
      <c r="BR66" s="56"/>
      <c r="BS66" s="56"/>
      <c r="BT66" s="56"/>
      <c r="BU66" s="56"/>
      <c r="BV66" s="56"/>
      <c r="BW66" s="56"/>
      <c r="BX66" s="56"/>
      <c r="BY66" s="56"/>
      <c r="BZ66" s="5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55"/>
      <c r="BM79" s="56"/>
      <c r="BN79" s="56"/>
      <c r="BO79" s="56"/>
      <c r="BP79" s="56"/>
      <c r="BQ79" s="56"/>
      <c r="BR79" s="56"/>
      <c r="BS79" s="56"/>
      <c r="BT79" s="56"/>
      <c r="BU79" s="56"/>
      <c r="BV79" s="56"/>
      <c r="BW79" s="56"/>
      <c r="BX79" s="56"/>
      <c r="BY79" s="56"/>
      <c r="BZ79" s="57"/>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55"/>
      <c r="BM80" s="56"/>
      <c r="BN80" s="56"/>
      <c r="BO80" s="56"/>
      <c r="BP80" s="56"/>
      <c r="BQ80" s="56"/>
      <c r="BR80" s="56"/>
      <c r="BS80" s="56"/>
      <c r="BT80" s="56"/>
      <c r="BU80" s="56"/>
      <c r="BV80" s="56"/>
      <c r="BW80" s="56"/>
      <c r="BX80" s="56"/>
      <c r="BY80" s="56"/>
      <c r="BZ80" s="5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5"/>
      <c r="BM81" s="56"/>
      <c r="BN81" s="56"/>
      <c r="BO81" s="56"/>
      <c r="BP81" s="56"/>
      <c r="BQ81" s="56"/>
      <c r="BR81" s="56"/>
      <c r="BS81" s="56"/>
      <c r="BT81" s="56"/>
      <c r="BU81" s="56"/>
      <c r="BV81" s="56"/>
      <c r="BW81" s="56"/>
      <c r="BX81" s="56"/>
      <c r="BY81" s="56"/>
      <c r="BZ81" s="5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272272</v>
      </c>
      <c r="D6" s="31">
        <f t="shared" si="3"/>
        <v>46</v>
      </c>
      <c r="E6" s="31">
        <f t="shared" si="3"/>
        <v>17</v>
      </c>
      <c r="F6" s="31">
        <f t="shared" si="3"/>
        <v>1</v>
      </c>
      <c r="G6" s="31">
        <f t="shared" si="3"/>
        <v>0</v>
      </c>
      <c r="H6" s="31" t="str">
        <f t="shared" si="3"/>
        <v>大阪府　東大阪市</v>
      </c>
      <c r="I6" s="31" t="str">
        <f t="shared" si="3"/>
        <v>法適用</v>
      </c>
      <c r="J6" s="31" t="str">
        <f t="shared" si="3"/>
        <v>下水道事業</v>
      </c>
      <c r="K6" s="31" t="str">
        <f t="shared" si="3"/>
        <v>公共下水道</v>
      </c>
      <c r="L6" s="31" t="str">
        <f t="shared" si="3"/>
        <v>Aa</v>
      </c>
      <c r="M6" s="32" t="str">
        <f t="shared" si="3"/>
        <v>-</v>
      </c>
      <c r="N6" s="32">
        <f t="shared" si="3"/>
        <v>33.54</v>
      </c>
      <c r="O6" s="32">
        <f t="shared" si="3"/>
        <v>98.51</v>
      </c>
      <c r="P6" s="32">
        <f t="shared" si="3"/>
        <v>63.42</v>
      </c>
      <c r="Q6" s="32">
        <f t="shared" si="3"/>
        <v>2049</v>
      </c>
      <c r="R6" s="32">
        <f t="shared" si="3"/>
        <v>498814</v>
      </c>
      <c r="S6" s="32">
        <f t="shared" si="3"/>
        <v>61.78</v>
      </c>
      <c r="T6" s="32">
        <f t="shared" si="3"/>
        <v>8074.04</v>
      </c>
      <c r="U6" s="32">
        <f t="shared" si="3"/>
        <v>490606</v>
      </c>
      <c r="V6" s="32">
        <f t="shared" si="3"/>
        <v>49.01</v>
      </c>
      <c r="W6" s="32">
        <f t="shared" si="3"/>
        <v>10010.32</v>
      </c>
      <c r="X6" s="33">
        <f>IF(X7="",NA(),X7)</f>
        <v>102.37</v>
      </c>
      <c r="Y6" s="33">
        <f t="shared" ref="Y6:AG6" si="4">IF(Y7="",NA(),Y7)</f>
        <v>104.18</v>
      </c>
      <c r="Z6" s="33">
        <f t="shared" si="4"/>
        <v>102.79</v>
      </c>
      <c r="AA6" s="33">
        <f t="shared" si="4"/>
        <v>101.92</v>
      </c>
      <c r="AB6" s="33">
        <f t="shared" si="4"/>
        <v>100.66</v>
      </c>
      <c r="AC6" s="33">
        <f t="shared" si="4"/>
        <v>107.58</v>
      </c>
      <c r="AD6" s="33">
        <f t="shared" si="4"/>
        <v>106.98</v>
      </c>
      <c r="AE6" s="33">
        <f t="shared" si="4"/>
        <v>106.35</v>
      </c>
      <c r="AF6" s="33">
        <f t="shared" si="4"/>
        <v>108.14</v>
      </c>
      <c r="AG6" s="33">
        <f t="shared" si="4"/>
        <v>108.72</v>
      </c>
      <c r="AH6" s="32" t="str">
        <f>IF(AH7="","",IF(AH7="-","【-】","【"&amp;SUBSTITUTE(TEXT(AH7,"#,##0.00"),"-","△")&amp;"】"))</f>
        <v>【107.74】</v>
      </c>
      <c r="AI6" s="32">
        <f>IF(AI7="",NA(),AI7)</f>
        <v>0</v>
      </c>
      <c r="AJ6" s="32">
        <f t="shared" ref="AJ6:AR6" si="5">IF(AJ7="",NA(),AJ7)</f>
        <v>0</v>
      </c>
      <c r="AK6" s="32">
        <f t="shared" si="5"/>
        <v>0</v>
      </c>
      <c r="AL6" s="32">
        <f t="shared" si="5"/>
        <v>0</v>
      </c>
      <c r="AM6" s="32">
        <f t="shared" si="5"/>
        <v>0</v>
      </c>
      <c r="AN6" s="32">
        <f t="shared" si="5"/>
        <v>0</v>
      </c>
      <c r="AO6" s="33">
        <f t="shared" si="5"/>
        <v>0.09</v>
      </c>
      <c r="AP6" s="32">
        <f t="shared" si="5"/>
        <v>0</v>
      </c>
      <c r="AQ6" s="32">
        <f t="shared" si="5"/>
        <v>0</v>
      </c>
      <c r="AR6" s="32">
        <f t="shared" si="5"/>
        <v>0</v>
      </c>
      <c r="AS6" s="32" t="str">
        <f>IF(AS7="","",IF(AS7="-","【-】","【"&amp;SUBSTITUTE(TEXT(AS7,"#,##0.00"),"-","△")&amp;"】"))</f>
        <v>【4.71】</v>
      </c>
      <c r="AT6" s="33">
        <f>IF(AT7="",NA(),AT7)</f>
        <v>212.8</v>
      </c>
      <c r="AU6" s="33">
        <f t="shared" ref="AU6:BC6" si="6">IF(AU7="",NA(),AU7)</f>
        <v>157.47999999999999</v>
      </c>
      <c r="AV6" s="33">
        <f t="shared" si="6"/>
        <v>162.84</v>
      </c>
      <c r="AW6" s="33">
        <f t="shared" si="6"/>
        <v>321.07</v>
      </c>
      <c r="AX6" s="33">
        <f t="shared" si="6"/>
        <v>42.22</v>
      </c>
      <c r="AY6" s="33">
        <f t="shared" si="6"/>
        <v>169.18</v>
      </c>
      <c r="AZ6" s="33">
        <f t="shared" si="6"/>
        <v>151.75</v>
      </c>
      <c r="BA6" s="33">
        <f t="shared" si="6"/>
        <v>161.29</v>
      </c>
      <c r="BB6" s="33">
        <f t="shared" si="6"/>
        <v>129.52000000000001</v>
      </c>
      <c r="BC6" s="33">
        <f t="shared" si="6"/>
        <v>61</v>
      </c>
      <c r="BD6" s="32" t="str">
        <f>IF(BD7="","",IF(BD7="-","【-】","【"&amp;SUBSTITUTE(TEXT(BD7,"#,##0.00"),"-","△")&amp;"】"))</f>
        <v>【56.46】</v>
      </c>
      <c r="BE6" s="33">
        <f>IF(BE7="",NA(),BE7)</f>
        <v>734.92</v>
      </c>
      <c r="BF6" s="33">
        <f t="shared" ref="BF6:BN6" si="7">IF(BF7="",NA(),BF7)</f>
        <v>729.63</v>
      </c>
      <c r="BG6" s="33">
        <f t="shared" si="7"/>
        <v>714.87</v>
      </c>
      <c r="BH6" s="33">
        <f t="shared" si="7"/>
        <v>697.83</v>
      </c>
      <c r="BI6" s="33">
        <f t="shared" si="7"/>
        <v>856.7</v>
      </c>
      <c r="BJ6" s="33">
        <f t="shared" si="7"/>
        <v>736.85</v>
      </c>
      <c r="BK6" s="33">
        <f t="shared" si="7"/>
        <v>745.85</v>
      </c>
      <c r="BL6" s="33">
        <f t="shared" si="7"/>
        <v>705.53</v>
      </c>
      <c r="BM6" s="33">
        <f t="shared" si="7"/>
        <v>685.64</v>
      </c>
      <c r="BN6" s="33">
        <f t="shared" si="7"/>
        <v>665.11</v>
      </c>
      <c r="BO6" s="32" t="str">
        <f>IF(BO7="","",IF(BO7="-","【-】","【"&amp;SUBSTITUTE(TEXT(BO7,"#,##0.00"),"-","△")&amp;"】"))</f>
        <v>【776.35】</v>
      </c>
      <c r="BP6" s="33">
        <f>IF(BP7="",NA(),BP7)</f>
        <v>118.8</v>
      </c>
      <c r="BQ6" s="33">
        <f t="shared" ref="BQ6:BY6" si="8">IF(BQ7="",NA(),BQ7)</f>
        <v>125.73</v>
      </c>
      <c r="BR6" s="33">
        <f t="shared" si="8"/>
        <v>127.51</v>
      </c>
      <c r="BS6" s="33">
        <f t="shared" si="8"/>
        <v>123.77</v>
      </c>
      <c r="BT6" s="33">
        <f t="shared" si="8"/>
        <v>118.09</v>
      </c>
      <c r="BU6" s="33">
        <f t="shared" si="8"/>
        <v>87.47</v>
      </c>
      <c r="BV6" s="33">
        <f t="shared" si="8"/>
        <v>89.16</v>
      </c>
      <c r="BW6" s="33">
        <f t="shared" si="8"/>
        <v>89.78</v>
      </c>
      <c r="BX6" s="33">
        <f t="shared" si="8"/>
        <v>88.39</v>
      </c>
      <c r="BY6" s="33">
        <f t="shared" si="8"/>
        <v>85.64</v>
      </c>
      <c r="BZ6" s="32" t="str">
        <f>IF(BZ7="","",IF(BZ7="-","【-】","【"&amp;SUBSTITUTE(TEXT(BZ7,"#,##0.00"),"-","△")&amp;"】"))</f>
        <v>【96.57】</v>
      </c>
      <c r="CA6" s="33">
        <f>IF(CA7="",NA(),CA7)</f>
        <v>107.6</v>
      </c>
      <c r="CB6" s="33">
        <f t="shared" ref="CB6:CJ6" si="9">IF(CB7="",NA(),CB7)</f>
        <v>101.1</v>
      </c>
      <c r="CC6" s="33">
        <f t="shared" si="9"/>
        <v>99.45</v>
      </c>
      <c r="CD6" s="33">
        <f t="shared" si="9"/>
        <v>102.35</v>
      </c>
      <c r="CE6" s="33">
        <f t="shared" si="9"/>
        <v>106.77</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94.62</v>
      </c>
      <c r="CX6" s="33">
        <f t="shared" ref="CX6:DF6" si="11">IF(CX7="",NA(),CX7)</f>
        <v>94.59</v>
      </c>
      <c r="CY6" s="33">
        <f t="shared" si="11"/>
        <v>94.97</v>
      </c>
      <c r="CZ6" s="33">
        <f t="shared" si="11"/>
        <v>95.68</v>
      </c>
      <c r="DA6" s="33">
        <f t="shared" si="11"/>
        <v>95.79</v>
      </c>
      <c r="DB6" s="33">
        <f t="shared" si="11"/>
        <v>96.12</v>
      </c>
      <c r="DC6" s="33">
        <f t="shared" si="11"/>
        <v>96.32</v>
      </c>
      <c r="DD6" s="33">
        <f t="shared" si="11"/>
        <v>96.48</v>
      </c>
      <c r="DE6" s="33">
        <f t="shared" si="11"/>
        <v>96.64</v>
      </c>
      <c r="DF6" s="33">
        <f t="shared" si="11"/>
        <v>96.76</v>
      </c>
      <c r="DG6" s="32" t="str">
        <f>IF(DG7="","",IF(DG7="-","【-】","【"&amp;SUBSTITUTE(TEXT(DG7,"#,##0.00"),"-","△")&amp;"】"))</f>
        <v>【94.57】</v>
      </c>
      <c r="DH6" s="33">
        <f>IF(DH7="",NA(),DH7)</f>
        <v>5.7</v>
      </c>
      <c r="DI6" s="33">
        <f t="shared" ref="DI6:DQ6" si="12">IF(DI7="",NA(),DI7)</f>
        <v>7.52</v>
      </c>
      <c r="DJ6" s="33">
        <f t="shared" si="12"/>
        <v>9.3800000000000008</v>
      </c>
      <c r="DK6" s="33">
        <f t="shared" si="12"/>
        <v>11.07</v>
      </c>
      <c r="DL6" s="33">
        <f t="shared" si="12"/>
        <v>18.5</v>
      </c>
      <c r="DM6" s="33">
        <f t="shared" si="12"/>
        <v>13.61</v>
      </c>
      <c r="DN6" s="33">
        <f t="shared" si="12"/>
        <v>12.53</v>
      </c>
      <c r="DO6" s="33">
        <f t="shared" si="12"/>
        <v>13.31</v>
      </c>
      <c r="DP6" s="33">
        <f t="shared" si="12"/>
        <v>14.06</v>
      </c>
      <c r="DQ6" s="33">
        <f t="shared" si="12"/>
        <v>23.27</v>
      </c>
      <c r="DR6" s="32" t="str">
        <f>IF(DR7="","",IF(DR7="-","【-】","【"&amp;SUBSTITUTE(TEXT(DR7,"#,##0.00"),"-","△")&amp;"】"))</f>
        <v>【36.27】</v>
      </c>
      <c r="DS6" s="33">
        <f>IF(DS7="",NA(),DS7)</f>
        <v>1.6</v>
      </c>
      <c r="DT6" s="33">
        <f t="shared" ref="DT6:EB6" si="13">IF(DT7="",NA(),DT7)</f>
        <v>2.08</v>
      </c>
      <c r="DU6" s="33">
        <f t="shared" si="13"/>
        <v>2.66</v>
      </c>
      <c r="DV6" s="33">
        <f t="shared" si="13"/>
        <v>2.97</v>
      </c>
      <c r="DW6" s="33">
        <f t="shared" si="13"/>
        <v>3.33</v>
      </c>
      <c r="DX6" s="33">
        <f t="shared" si="13"/>
        <v>1.31</v>
      </c>
      <c r="DY6" s="33">
        <f t="shared" si="13"/>
        <v>1.74</v>
      </c>
      <c r="DZ6" s="33">
        <f t="shared" si="13"/>
        <v>2.15</v>
      </c>
      <c r="EA6" s="33">
        <f t="shared" si="13"/>
        <v>2.34</v>
      </c>
      <c r="EB6" s="33">
        <f t="shared" si="13"/>
        <v>2.75</v>
      </c>
      <c r="EC6" s="32" t="str">
        <f>IF(EC7="","",IF(EC7="-","【-】","【"&amp;SUBSTITUTE(TEXT(EC7,"#,##0.00"),"-","△")&amp;"】"))</f>
        <v>【4.35】</v>
      </c>
      <c r="ED6" s="33">
        <f>IF(ED7="",NA(),ED7)</f>
        <v>0.02</v>
      </c>
      <c r="EE6" s="33">
        <f t="shared" ref="EE6:EM6" si="14">IF(EE7="",NA(),EE7)</f>
        <v>0.03</v>
      </c>
      <c r="EF6" s="33">
        <f t="shared" si="14"/>
        <v>0.03</v>
      </c>
      <c r="EG6" s="33">
        <f t="shared" si="14"/>
        <v>0.04</v>
      </c>
      <c r="EH6" s="33">
        <f t="shared" si="14"/>
        <v>0.08</v>
      </c>
      <c r="EI6" s="33">
        <f t="shared" si="14"/>
        <v>0.1</v>
      </c>
      <c r="EJ6" s="33">
        <f t="shared" si="14"/>
        <v>0.1</v>
      </c>
      <c r="EK6" s="33">
        <f t="shared" si="14"/>
        <v>0.1</v>
      </c>
      <c r="EL6" s="33">
        <f t="shared" si="14"/>
        <v>0.11</v>
      </c>
      <c r="EM6" s="33">
        <f t="shared" si="14"/>
        <v>0.22</v>
      </c>
      <c r="EN6" s="32" t="str">
        <f>IF(EN7="","",IF(EN7="-","【-】","【"&amp;SUBSTITUTE(TEXT(EN7,"#,##0.00"),"-","△")&amp;"】"))</f>
        <v>【0.17】</v>
      </c>
    </row>
    <row r="7" spans="1:147" s="34" customFormat="1" x14ac:dyDescent="0.15">
      <c r="A7" s="26"/>
      <c r="B7" s="35">
        <v>2014</v>
      </c>
      <c r="C7" s="35">
        <v>272272</v>
      </c>
      <c r="D7" s="35">
        <v>46</v>
      </c>
      <c r="E7" s="35">
        <v>17</v>
      </c>
      <c r="F7" s="35">
        <v>1</v>
      </c>
      <c r="G7" s="35">
        <v>0</v>
      </c>
      <c r="H7" s="35" t="s">
        <v>96</v>
      </c>
      <c r="I7" s="35" t="s">
        <v>97</v>
      </c>
      <c r="J7" s="35" t="s">
        <v>98</v>
      </c>
      <c r="K7" s="35" t="s">
        <v>99</v>
      </c>
      <c r="L7" s="35" t="s">
        <v>100</v>
      </c>
      <c r="M7" s="36" t="s">
        <v>101</v>
      </c>
      <c r="N7" s="36">
        <v>33.54</v>
      </c>
      <c r="O7" s="36">
        <v>98.51</v>
      </c>
      <c r="P7" s="36">
        <v>63.42</v>
      </c>
      <c r="Q7" s="36">
        <v>2049</v>
      </c>
      <c r="R7" s="36">
        <v>498814</v>
      </c>
      <c r="S7" s="36">
        <v>61.78</v>
      </c>
      <c r="T7" s="36">
        <v>8074.04</v>
      </c>
      <c r="U7" s="36">
        <v>490606</v>
      </c>
      <c r="V7" s="36">
        <v>49.01</v>
      </c>
      <c r="W7" s="36">
        <v>10010.32</v>
      </c>
      <c r="X7" s="36">
        <v>102.37</v>
      </c>
      <c r="Y7" s="36">
        <v>104.18</v>
      </c>
      <c r="Z7" s="36">
        <v>102.79</v>
      </c>
      <c r="AA7" s="36">
        <v>101.92</v>
      </c>
      <c r="AB7" s="36">
        <v>100.66</v>
      </c>
      <c r="AC7" s="36">
        <v>107.58</v>
      </c>
      <c r="AD7" s="36">
        <v>106.98</v>
      </c>
      <c r="AE7" s="36">
        <v>106.35</v>
      </c>
      <c r="AF7" s="36">
        <v>108.14</v>
      </c>
      <c r="AG7" s="36">
        <v>108.72</v>
      </c>
      <c r="AH7" s="36">
        <v>107.74</v>
      </c>
      <c r="AI7" s="36">
        <v>0</v>
      </c>
      <c r="AJ7" s="36">
        <v>0</v>
      </c>
      <c r="AK7" s="36">
        <v>0</v>
      </c>
      <c r="AL7" s="36">
        <v>0</v>
      </c>
      <c r="AM7" s="36">
        <v>0</v>
      </c>
      <c r="AN7" s="36">
        <v>0</v>
      </c>
      <c r="AO7" s="36">
        <v>0.09</v>
      </c>
      <c r="AP7" s="36">
        <v>0</v>
      </c>
      <c r="AQ7" s="36">
        <v>0</v>
      </c>
      <c r="AR7" s="36">
        <v>0</v>
      </c>
      <c r="AS7" s="36">
        <v>4.71</v>
      </c>
      <c r="AT7" s="36">
        <v>212.8</v>
      </c>
      <c r="AU7" s="36">
        <v>157.47999999999999</v>
      </c>
      <c r="AV7" s="36">
        <v>162.84</v>
      </c>
      <c r="AW7" s="36">
        <v>321.07</v>
      </c>
      <c r="AX7" s="36">
        <v>42.22</v>
      </c>
      <c r="AY7" s="36">
        <v>169.18</v>
      </c>
      <c r="AZ7" s="36">
        <v>151.75</v>
      </c>
      <c r="BA7" s="36">
        <v>161.29</v>
      </c>
      <c r="BB7" s="36">
        <v>129.52000000000001</v>
      </c>
      <c r="BC7" s="36">
        <v>61</v>
      </c>
      <c r="BD7" s="36">
        <v>56.46</v>
      </c>
      <c r="BE7" s="36">
        <v>734.92</v>
      </c>
      <c r="BF7" s="36">
        <v>729.63</v>
      </c>
      <c r="BG7" s="36">
        <v>714.87</v>
      </c>
      <c r="BH7" s="36">
        <v>697.83</v>
      </c>
      <c r="BI7" s="36">
        <v>856.7</v>
      </c>
      <c r="BJ7" s="36">
        <v>736.85</v>
      </c>
      <c r="BK7" s="36">
        <v>745.85</v>
      </c>
      <c r="BL7" s="36">
        <v>705.53</v>
      </c>
      <c r="BM7" s="36">
        <v>685.64</v>
      </c>
      <c r="BN7" s="36">
        <v>665.11</v>
      </c>
      <c r="BO7" s="36">
        <v>776.35</v>
      </c>
      <c r="BP7" s="36">
        <v>118.8</v>
      </c>
      <c r="BQ7" s="36">
        <v>125.73</v>
      </c>
      <c r="BR7" s="36">
        <v>127.51</v>
      </c>
      <c r="BS7" s="36">
        <v>123.77</v>
      </c>
      <c r="BT7" s="36">
        <v>118.09</v>
      </c>
      <c r="BU7" s="36">
        <v>87.47</v>
      </c>
      <c r="BV7" s="36">
        <v>89.16</v>
      </c>
      <c r="BW7" s="36">
        <v>89.78</v>
      </c>
      <c r="BX7" s="36">
        <v>88.39</v>
      </c>
      <c r="BY7" s="36">
        <v>85.64</v>
      </c>
      <c r="BZ7" s="36">
        <v>96.57</v>
      </c>
      <c r="CA7" s="36">
        <v>107.6</v>
      </c>
      <c r="CB7" s="36">
        <v>101.1</v>
      </c>
      <c r="CC7" s="36">
        <v>99.45</v>
      </c>
      <c r="CD7" s="36">
        <v>102.35</v>
      </c>
      <c r="CE7" s="36">
        <v>106.77</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94.62</v>
      </c>
      <c r="CX7" s="36">
        <v>94.59</v>
      </c>
      <c r="CY7" s="36">
        <v>94.97</v>
      </c>
      <c r="CZ7" s="36">
        <v>95.68</v>
      </c>
      <c r="DA7" s="36">
        <v>95.79</v>
      </c>
      <c r="DB7" s="36">
        <v>96.12</v>
      </c>
      <c r="DC7" s="36">
        <v>96.32</v>
      </c>
      <c r="DD7" s="36">
        <v>96.48</v>
      </c>
      <c r="DE7" s="36">
        <v>96.64</v>
      </c>
      <c r="DF7" s="36">
        <v>96.76</v>
      </c>
      <c r="DG7" s="36">
        <v>94.57</v>
      </c>
      <c r="DH7" s="36">
        <v>5.7</v>
      </c>
      <c r="DI7" s="36">
        <v>7.52</v>
      </c>
      <c r="DJ7" s="36">
        <v>9.3800000000000008</v>
      </c>
      <c r="DK7" s="36">
        <v>11.07</v>
      </c>
      <c r="DL7" s="36">
        <v>18.5</v>
      </c>
      <c r="DM7" s="36">
        <v>13.61</v>
      </c>
      <c r="DN7" s="36">
        <v>12.53</v>
      </c>
      <c r="DO7" s="36">
        <v>13.31</v>
      </c>
      <c r="DP7" s="36">
        <v>14.06</v>
      </c>
      <c r="DQ7" s="36">
        <v>23.27</v>
      </c>
      <c r="DR7" s="36">
        <v>36.270000000000003</v>
      </c>
      <c r="DS7" s="36">
        <v>1.6</v>
      </c>
      <c r="DT7" s="36">
        <v>2.08</v>
      </c>
      <c r="DU7" s="36">
        <v>2.66</v>
      </c>
      <c r="DV7" s="36">
        <v>2.97</v>
      </c>
      <c r="DW7" s="36">
        <v>3.33</v>
      </c>
      <c r="DX7" s="36">
        <v>1.31</v>
      </c>
      <c r="DY7" s="36">
        <v>1.74</v>
      </c>
      <c r="DZ7" s="36">
        <v>2.15</v>
      </c>
      <c r="EA7" s="36">
        <v>2.34</v>
      </c>
      <c r="EB7" s="36">
        <v>2.75</v>
      </c>
      <c r="EC7" s="36">
        <v>4.3499999999999996</v>
      </c>
      <c r="ED7" s="36">
        <v>0.02</v>
      </c>
      <c r="EE7" s="36">
        <v>0.03</v>
      </c>
      <c r="EF7" s="36">
        <v>0.03</v>
      </c>
      <c r="EG7" s="36">
        <v>0.04</v>
      </c>
      <c r="EH7" s="36">
        <v>0.08</v>
      </c>
      <c r="EI7" s="36">
        <v>0.1</v>
      </c>
      <c r="EJ7" s="36">
        <v>0.1</v>
      </c>
      <c r="EK7" s="36">
        <v>0.1</v>
      </c>
      <c r="EL7" s="36">
        <v>0.11</v>
      </c>
      <c r="EM7" s="36">
        <v>0.22</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2016-02-03T07:44:42Z</dcterms:created>
  <dcterms:modified xsi:type="dcterms:W3CDTF">2016-02-23T05:57:05Z</dcterms:modified>
</cp:coreProperties>
</file>