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AI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<sst xmlns="http://schemas.openxmlformats.org/spreadsheetml/2006/main" count="217" uniqueCount="107">
  <si>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</si>
  <si>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</si>
  <si>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</si>
  <si>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</si>
  <si>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</si>
  <si>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</si>
  <si>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</si>
  <si>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</si>
  <si>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</si>
  <si>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</si>
  <si>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</si>
  <si>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</si>
  <si>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</si>
  <si>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</si>
  <si>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</si>
  <si>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</si>
  <si>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</si>
  <si>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</si>
  <si>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</si>
  <si>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</si>
  <si>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</si>
  <si>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</si>
  <si>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</si>
  <si>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</si>
  <si>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</si>
  <si>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</si>
  <si>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</si>
  <si>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</si>
  <si>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</si>
  <si>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</si>
  <si>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</si>
  <si>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</si>
  <si>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</si>
  <si>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</si>
  <si>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</si>
  <si>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</si>
  <si>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</si>
  <si>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</si>
  <si>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</si>
  <si>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</si>
  <si>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</si>
  <si>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</si>
  <si>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</si>
  <si>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</si>
  <si>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</si>
  <si>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</si>
  <si>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</si>
  <si>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</si>
  <si>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</si>
  <si>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</si>
  <si>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</si>
  <si>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</si>
  <si>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</si>
  <si>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</si>
  <si>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</si>
  <si>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</si>
  <si>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</si>
  <si>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</si>
  <si>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</si>
  <si>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</si>
  <si>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</si>
  <si>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</si>
  <si>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</si>
  <si>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</si>
  <si>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</si>
  <si>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</si>
  <si>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</si>
  <si>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</si>
  <si>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</si>
  <si>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</si>
  <si>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</si>
  <si>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</si>
  <si>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</si>
  <si>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</si>
  <si>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</si>
  <si>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</si>
  <si>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</si>
  <si>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</si>
  <si>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</si>
  <si>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</si>
  <si>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</si>
  <si>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</si>
  <si>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</si>
  <si>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</si>
  <si>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</si>
  <si>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</si>
  <si>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</si>
  <si>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</si>
  <si>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</si>
  <si>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</si>
  <si>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</si>
  <si>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</si>
  <si>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</si>
  <si>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門真市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</si>
  <si>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</si>
  <si>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</si>
  <si>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</si>
  <si>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</si>
  <si>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</si>
  <si>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</si>
  <si>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</si>
  <si>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</si>
  <si>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</si>
  <si>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</si>
  <si>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①経常収支比率は、100％を上回り、また、類似団体と比較して高い水準で堅調に推移していることから、良好な経営状況であるといえる。
②累積欠損金比率は0％と、累積欠損金は発生しておらず、健全な経営状況であるといえる。
③流動比率は、100％を上回り、短期的な支払い能力に支障はない。
なお、26年度は会計制度改正により、負債の部に引当金が計上され、これまで資本の部であった企業債が移行した影響で、大きく低下している。
④企業債残高対給水収益比率は、給水収益は減少傾向にあるものの企業債残高の減少により、改善傾向にある。
⑤料金回収率は、100％を上回り、また、類似団体と比較して高い水準であり、経営に必要な経費を給水収益で賄われている状況である。
⑥給水原</t>
    </r>
    <r>
      <rPr>
        <sz val="9"/>
        <rFont val="ＭＳ ゴシック"/>
        <family val="3"/>
        <charset val="128"/>
      </rPr>
      <t>価については、有収水量が減少傾向にあるものの、費用の削減（主に人件費）により減少傾向にある。
⑦施設利用率は、約50％と横ばいであるが、類似団体と比較すると低い水準にある。水需要の減少により配水量は減少傾向であることから、今後、水需要に応じた施設規模の見直しを検討する必要がある。
⑧有収率は、近年徐々に低下している。これは年間配水量や年間有収水量が減少する一方で、漏水等の無効・無収水量は、減少せず、横ばい傾向にあるためである。
　以上の状況から、健全かつ良好な経営状況であるといえる。</t>
    </r>
    <rPh sb="193" eb="195">
      <t>エイキョウ</t>
    </rPh>
    <rPh sb="514" eb="516">
      <t>ムコウ</t>
    </rPh>
    <rPh sb="523" eb="525">
      <t>ゲンショウ</t>
    </rPh>
    <phoneticPr fontId="4"/>
  </si>
  <si>
    <t xml:space="preserve">①有形固定資産減価償却率は、年々増加し、類似団体よりも上回っており、法定耐用年数を超過した資産の保有状況は増加傾向にある。なお、26年度に大きく上昇し、50％を上回っているが、これは会計制度改正により、みなし償却制度を適用していた資産についても減価償却を行ったことによるものである。
②管路経年化率は、類似団体を大きく上回っており、26年度は3倍超となっている。
③管路更新率は、類似団体と同水準であるものの1％以下といった状況であり、管路更新のペースは進んでいない状況といえる。
　以上の状況から、管路の老朽化は進み、法定耐用年数を超過した資産の保有状況は増加傾向にあることから、老朽化管路の更新等の必要性が高い状況にある。
</t>
    <rPh sb="91" eb="93">
      <t>カイケイ</t>
    </rPh>
    <rPh sb="93" eb="95">
      <t>セイド</t>
    </rPh>
    <rPh sb="95" eb="97">
      <t>カイセイ</t>
    </rPh>
    <rPh sb="104" eb="106">
      <t>ショウキャク</t>
    </rPh>
    <rPh sb="106" eb="108">
      <t>セイド</t>
    </rPh>
    <rPh sb="109" eb="111">
      <t>テキヨウ</t>
    </rPh>
    <rPh sb="115" eb="117">
      <t>シサン</t>
    </rPh>
    <rPh sb="122" eb="124">
      <t>ゲンカ</t>
    </rPh>
    <rPh sb="124" eb="126">
      <t>ショウキャク</t>
    </rPh>
    <rPh sb="127" eb="128">
      <t>オコナ</t>
    </rPh>
    <rPh sb="156" eb="157">
      <t>オオ</t>
    </rPh>
    <rPh sb="227" eb="228">
      <t>スス</t>
    </rPh>
    <phoneticPr fontId="4"/>
  </si>
  <si>
    <r>
      <t>　水需要の減</t>
    </r>
    <r>
      <rPr>
        <sz val="9"/>
        <rFont val="ＭＳ ゴシック"/>
        <family val="3"/>
        <charset val="128"/>
      </rPr>
      <t>少により給水収益が減少する状況の中、健全かつ良好な経営状況である要因としては、大きく2点がある。
　1点目に、これまで業務改善による費用削減や、施設更新への投資費用を企業債の借入に依存することなく、可能な限り、自己財源により行ってきたことが大きな要因である。しかしながら、水需要の減少による給水収益の減少する状況においては、引き続き、費用の削減に努めるとともに、有収率の向上に向け、漏水対策の維持修繕に注力し、施設の健全化を図るなどにより、一層、効率的な事業の運営が必要である。また、施設の給水能力に余裕が生じてきている状況であることから、施設更新の際には、施設規模の見直しの検討を要する。
　また、2点目としては、法定耐用年数を超えた資産の保有状況が増加し、老朽化が進む一方で、施設の更新ペースが鈍化している点があげられる。安全安心な水の供給には、管路等の更新を計画的に推進していく必要があるものの、多額の更新費用への投資は健全</t>
    </r>
    <r>
      <rPr>
        <sz val="9"/>
        <color theme="1"/>
        <rFont val="ＭＳ ゴシック"/>
        <family val="3"/>
        <charset val="128"/>
      </rPr>
      <t>な事業運営に厳しい状況となる。
　今後も業務改善による費用削減に努めるほか、国の交付金を活用するなどにより、財源を確保しつつ、適正な施設規模を考慮した効率的な施設更新等により、安定的な事業運営に努める必要がある。</t>
    </r>
    <rPh sb="57" eb="58">
      <t>テン</t>
    </rPh>
    <rPh sb="58" eb="59">
      <t>メ</t>
    </rPh>
    <rPh sb="340" eb="341">
      <t>スス</t>
    </rPh>
    <rPh sb="441" eb="443">
      <t>ギョウム</t>
    </rPh>
    <rPh sb="443" eb="445">
      <t>カイゼン</t>
    </rPh>
    <rPh sb="450" eb="452">
      <t>サクゲン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</si>
</sst>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1.17</c:v>
                </c:pt>
                <c:pt idx="1">
                  <c:v>0.5</c:v>
                </c:pt>
                <c:pt idx="2">
                  <c:v>0.86</c:v>
                </c:pt>
                <c:pt idx="3">
                  <c:v>0.77</c:v>
                </c:pt>
                <c:pt idx="4">
                  <c:v>0.72</c:v>
                </c:pt>
              </c:numCache>
            </c:numRef>
          </c:val>
        </c:ser>
        <c:dLbls>
          <c:showLegendKey val="0"/>
          <c:showVal val="0"/>
          <c:showCatName val="0"/>
          <c:showSerName val="0"/>
          <c:showPercent val="0"/>
          <c:showBubbleSize val="0"/>
        </c:dLbls>
        <c:gapWidth val="150"/>
        <c:axId val="99482624"/>
        <c:axId val="10034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0.9</c:v>
                </c:pt>
                <c:pt idx="1">
                  <c:v>1.01</c:v>
                </c:pt>
                <c:pt idx="2">
                  <c:v>0.88</c:v>
                </c:pt>
                <c:pt idx="3">
                  <c:v>0.85</c:v>
                </c:pt>
                <c:pt idx="4">
                  <c:v>0.75</c:v>
                </c:pt>
              </c:numCache>
            </c:numRef>
          </c:val>
          <c:smooth val="0"/>
        </c:ser>
        <c:dLbls>
          <c:showLegendKey val="0"/>
          <c:showVal val="0"/>
          <c:showCatName val="0"/>
          <c:showSerName val="0"/>
          <c:showPercent val="0"/>
          <c:showBubbleSize val="0"/>
        </c:dLbls>
        <c:marker val="1"/>
        <c:smooth val="0"/>
        <c:axId val="99482624"/>
        <c:axId val="100340864"/>
      </c:lineChart>
      <c:dateAx>
        <c:axId val="99482624"/>
        <c:scaling>
          <c:orientation val="minMax"/>
        </c:scaling>
        <c:delete val="1"/>
        <c:axPos val="b"/>
        <c:numFmt formatCode="ge" sourceLinked="1"/>
        <c:majorTickMark val="none"/>
        <c:minorTickMark val="none"/>
        <c:tickLblPos val="none"/>
        <c:crossAx val="100340864"/>
        <c:crosses val="autoZero"/>
        <c:auto val="1"/>
        <c:lblOffset val="100"/>
        <c:baseTimeUnit val="years"/>
      </c:dateAx>
      <c:valAx>
        <c:axId val="10034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8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52.6</c:v>
                </c:pt>
                <c:pt idx="1">
                  <c:v>51.74</c:v>
                </c:pt>
                <c:pt idx="2">
                  <c:v>50.94</c:v>
                </c:pt>
                <c:pt idx="3">
                  <c:v>55.87</c:v>
                </c:pt>
                <c:pt idx="4">
                  <c:v>54.89</c:v>
                </c:pt>
              </c:numCache>
            </c:numRef>
          </c:val>
        </c:ser>
        <c:dLbls>
          <c:showLegendKey val="0"/>
          <c:showVal val="0"/>
          <c:showCatName val="0"/>
          <c:showSerName val="0"/>
          <c:showPercent val="0"/>
          <c:showBubbleSize val="0"/>
        </c:dLbls>
        <c:gapWidth val="150"/>
        <c:axId val="148180352"/>
        <c:axId val="14821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63.12</c:v>
                </c:pt>
                <c:pt idx="1">
                  <c:v>62.81</c:v>
                </c:pt>
                <c:pt idx="2">
                  <c:v>62.5</c:v>
                </c:pt>
                <c:pt idx="3">
                  <c:v>62.45</c:v>
                </c:pt>
                <c:pt idx="4">
                  <c:v>62.12</c:v>
                </c:pt>
              </c:numCache>
            </c:numRef>
          </c:val>
          <c:smooth val="0"/>
        </c:ser>
        <c:dLbls>
          <c:showLegendKey val="0"/>
          <c:showVal val="0"/>
          <c:showCatName val="0"/>
          <c:showSerName val="0"/>
          <c:showPercent val="0"/>
          <c:showBubbleSize val="0"/>
        </c:dLbls>
        <c:marker val="1"/>
        <c:smooth val="0"/>
        <c:axId val="148180352"/>
        <c:axId val="148215296"/>
      </c:lineChart>
      <c:dateAx>
        <c:axId val="148180352"/>
        <c:scaling>
          <c:orientation val="minMax"/>
        </c:scaling>
        <c:delete val="1"/>
        <c:axPos val="b"/>
        <c:numFmt formatCode="ge" sourceLinked="1"/>
        <c:majorTickMark val="none"/>
        <c:minorTickMark val="none"/>
        <c:tickLblPos val="none"/>
        <c:crossAx val="148215296"/>
        <c:crosses val="autoZero"/>
        <c:auto val="1"/>
        <c:lblOffset val="100"/>
        <c:baseTimeUnit val="years"/>
      </c:dateAx>
      <c:valAx>
        <c:axId val="14821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18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95.65</c:v>
                </c:pt>
                <c:pt idx="1">
                  <c:v>95.14</c:v>
                </c:pt>
                <c:pt idx="2">
                  <c:v>94.85</c:v>
                </c:pt>
                <c:pt idx="3">
                  <c:v>94.96</c:v>
                </c:pt>
                <c:pt idx="4">
                  <c:v>93.93</c:v>
                </c:pt>
              </c:numCache>
            </c:numRef>
          </c:val>
        </c:ser>
        <c:dLbls>
          <c:showLegendKey val="0"/>
          <c:showVal val="0"/>
          <c:showCatName val="0"/>
          <c:showSerName val="0"/>
          <c:showPercent val="0"/>
          <c:showBubbleSize val="0"/>
        </c:dLbls>
        <c:gapWidth val="150"/>
        <c:axId val="148229120"/>
        <c:axId val="14876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89.94</c:v>
                </c:pt>
                <c:pt idx="1">
                  <c:v>89.45</c:v>
                </c:pt>
                <c:pt idx="2">
                  <c:v>89.62</c:v>
                </c:pt>
                <c:pt idx="3">
                  <c:v>89.76</c:v>
                </c:pt>
                <c:pt idx="4">
                  <c:v>89.45</c:v>
                </c:pt>
              </c:numCache>
            </c:numRef>
          </c:val>
          <c:smooth val="0"/>
        </c:ser>
        <c:dLbls>
          <c:showLegendKey val="0"/>
          <c:showVal val="0"/>
          <c:showCatName val="0"/>
          <c:showSerName val="0"/>
          <c:showPercent val="0"/>
          <c:showBubbleSize val="0"/>
        </c:dLbls>
        <c:marker val="1"/>
        <c:smooth val="0"/>
        <c:axId val="148229120"/>
        <c:axId val="148763776"/>
      </c:lineChart>
      <c:dateAx>
        <c:axId val="148229120"/>
        <c:scaling>
          <c:orientation val="minMax"/>
        </c:scaling>
        <c:delete val="1"/>
        <c:axPos val="b"/>
        <c:numFmt formatCode="ge" sourceLinked="1"/>
        <c:majorTickMark val="none"/>
        <c:minorTickMark val="none"/>
        <c:tickLblPos val="none"/>
        <c:crossAx val="148763776"/>
        <c:crosses val="autoZero"/>
        <c:auto val="1"/>
        <c:lblOffset val="100"/>
        <c:baseTimeUnit val="years"/>
      </c:dateAx>
      <c:valAx>
        <c:axId val="14876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22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112.07</c:v>
                </c:pt>
                <c:pt idx="1">
                  <c:v>116.94</c:v>
                </c:pt>
                <c:pt idx="2">
                  <c:v>118.88</c:v>
                </c:pt>
                <c:pt idx="3">
                  <c:v>130.69</c:v>
                </c:pt>
                <c:pt idx="4">
                  <c:v>124.95</c:v>
                </c:pt>
              </c:numCache>
            </c:numRef>
          </c:val>
        </c:ser>
        <c:dLbls>
          <c:showLegendKey val="0"/>
          <c:showVal val="0"/>
          <c:showCatName val="0"/>
          <c:showSerName val="0"/>
          <c:showPercent val="0"/>
          <c:showBubbleSize val="0"/>
        </c:dLbls>
        <c:gapWidth val="150"/>
        <c:axId val="101145216"/>
        <c:axId val="10115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109.88</c:v>
                </c:pt>
                <c:pt idx="1">
                  <c:v>107.74</c:v>
                </c:pt>
                <c:pt idx="2">
                  <c:v>107.91</c:v>
                </c:pt>
                <c:pt idx="3">
                  <c:v>108.44</c:v>
                </c:pt>
                <c:pt idx="4">
                  <c:v>113.11</c:v>
                </c:pt>
              </c:numCache>
            </c:numRef>
          </c:val>
          <c:smooth val="0"/>
        </c:ser>
        <c:dLbls>
          <c:showLegendKey val="0"/>
          <c:showVal val="0"/>
          <c:showCatName val="0"/>
          <c:showSerName val="0"/>
          <c:showPercent val="0"/>
          <c:showBubbleSize val="0"/>
        </c:dLbls>
        <c:marker val="1"/>
        <c:smooth val="0"/>
        <c:axId val="101145216"/>
        <c:axId val="101159680"/>
      </c:lineChart>
      <c:dateAx>
        <c:axId val="101145216"/>
        <c:scaling>
          <c:orientation val="minMax"/>
        </c:scaling>
        <c:delete val="1"/>
        <c:axPos val="b"/>
        <c:numFmt formatCode="ge" sourceLinked="1"/>
        <c:majorTickMark val="none"/>
        <c:minorTickMark val="none"/>
        <c:tickLblPos val="none"/>
        <c:crossAx val="101159680"/>
        <c:crosses val="autoZero"/>
        <c:auto val="1"/>
        <c:lblOffset val="100"/>
        <c:baseTimeUnit val="years"/>
      </c:dateAx>
      <c:valAx>
        <c:axId val="101159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14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35.159999999999997</c:v>
                </c:pt>
                <c:pt idx="1">
                  <c:v>36.35</c:v>
                </c:pt>
                <c:pt idx="2">
                  <c:v>37.22</c:v>
                </c:pt>
                <c:pt idx="3">
                  <c:v>37.869999999999997</c:v>
                </c:pt>
                <c:pt idx="4">
                  <c:v>50.11</c:v>
                </c:pt>
              </c:numCache>
            </c:numRef>
          </c:val>
        </c:ser>
        <c:dLbls>
          <c:showLegendKey val="0"/>
          <c:showVal val="0"/>
          <c:showCatName val="0"/>
          <c:showSerName val="0"/>
          <c:showPercent val="0"/>
          <c:showBubbleSize val="0"/>
        </c:dLbls>
        <c:gapWidth val="150"/>
        <c:axId val="101177600"/>
        <c:axId val="10153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38.29</c:v>
                </c:pt>
                <c:pt idx="1">
                  <c:v>39.159999999999997</c:v>
                </c:pt>
                <c:pt idx="2">
                  <c:v>40.21</c:v>
                </c:pt>
                <c:pt idx="3">
                  <c:v>41.12</c:v>
                </c:pt>
                <c:pt idx="4">
                  <c:v>44.91</c:v>
                </c:pt>
              </c:numCache>
            </c:numRef>
          </c:val>
          <c:smooth val="0"/>
        </c:ser>
        <c:dLbls>
          <c:showLegendKey val="0"/>
          <c:showVal val="0"/>
          <c:showCatName val="0"/>
          <c:showSerName val="0"/>
          <c:showPercent val="0"/>
          <c:showBubbleSize val="0"/>
        </c:dLbls>
        <c:marker val="1"/>
        <c:smooth val="0"/>
        <c:axId val="101177600"/>
        <c:axId val="101536128"/>
      </c:lineChart>
      <c:dateAx>
        <c:axId val="101177600"/>
        <c:scaling>
          <c:orientation val="minMax"/>
        </c:scaling>
        <c:delete val="1"/>
        <c:axPos val="b"/>
        <c:numFmt formatCode="ge" sourceLinked="1"/>
        <c:majorTickMark val="none"/>
        <c:minorTickMark val="none"/>
        <c:tickLblPos val="none"/>
        <c:crossAx val="101536128"/>
        <c:crosses val="autoZero"/>
        <c:auto val="1"/>
        <c:lblOffset val="100"/>
        <c:baseTimeUnit val="years"/>
      </c:dateAx>
      <c:valAx>
        <c:axId val="10153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7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26.21</c:v>
                </c:pt>
                <c:pt idx="1">
                  <c:v>31.57</c:v>
                </c:pt>
                <c:pt idx="2">
                  <c:v>36.6</c:v>
                </c:pt>
                <c:pt idx="3">
                  <c:v>39.54</c:v>
                </c:pt>
                <c:pt idx="4">
                  <c:v>42.2</c:v>
                </c:pt>
              </c:numCache>
            </c:numRef>
          </c:val>
        </c:ser>
        <c:dLbls>
          <c:showLegendKey val="0"/>
          <c:showVal val="0"/>
          <c:showCatName val="0"/>
          <c:showSerName val="0"/>
          <c:showPercent val="0"/>
          <c:showBubbleSize val="0"/>
        </c:dLbls>
        <c:gapWidth val="150"/>
        <c:axId val="101848960"/>
        <c:axId val="10185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7.87</c:v>
                </c:pt>
                <c:pt idx="1">
                  <c:v>9.14</c:v>
                </c:pt>
                <c:pt idx="2">
                  <c:v>10.19</c:v>
                </c:pt>
                <c:pt idx="3">
                  <c:v>10.9</c:v>
                </c:pt>
                <c:pt idx="4">
                  <c:v>12.03</c:v>
                </c:pt>
              </c:numCache>
            </c:numRef>
          </c:val>
          <c:smooth val="0"/>
        </c:ser>
        <c:dLbls>
          <c:showLegendKey val="0"/>
          <c:showVal val="0"/>
          <c:showCatName val="0"/>
          <c:showSerName val="0"/>
          <c:showPercent val="0"/>
          <c:showBubbleSize val="0"/>
        </c:dLbls>
        <c:marker val="1"/>
        <c:smooth val="0"/>
        <c:axId val="101848960"/>
        <c:axId val="101859328"/>
      </c:lineChart>
      <c:dateAx>
        <c:axId val="101848960"/>
        <c:scaling>
          <c:orientation val="minMax"/>
        </c:scaling>
        <c:delete val="1"/>
        <c:axPos val="b"/>
        <c:numFmt formatCode="ge" sourceLinked="1"/>
        <c:majorTickMark val="none"/>
        <c:minorTickMark val="none"/>
        <c:tickLblPos val="none"/>
        <c:crossAx val="101859328"/>
        <c:crosses val="autoZero"/>
        <c:auto val="1"/>
        <c:lblOffset val="100"/>
        <c:baseTimeUnit val="years"/>
      </c:dateAx>
      <c:valAx>
        <c:axId val="10185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4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889536"/>
        <c:axId val="10189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1.1399999999999999</c:v>
                </c:pt>
                <c:pt idx="1">
                  <c:v>0.45</c:v>
                </c:pt>
                <c:pt idx="2">
                  <c:v>0.57999999999999996</c:v>
                </c:pt>
                <c:pt idx="3">
                  <c:v>0.81</c:v>
                </c:pt>
                <c:pt idx="4" formatCode="#,##0.00;&quot;△&quot;#,##0.00">
                  <c:v>0</c:v>
                </c:pt>
              </c:numCache>
            </c:numRef>
          </c:val>
          <c:smooth val="0"/>
        </c:ser>
        <c:dLbls>
          <c:showLegendKey val="0"/>
          <c:showVal val="0"/>
          <c:showCatName val="0"/>
          <c:showSerName val="0"/>
          <c:showPercent val="0"/>
          <c:showBubbleSize val="0"/>
        </c:dLbls>
        <c:marker val="1"/>
        <c:smooth val="0"/>
        <c:axId val="101889536"/>
        <c:axId val="101891456"/>
      </c:lineChart>
      <c:dateAx>
        <c:axId val="101889536"/>
        <c:scaling>
          <c:orientation val="minMax"/>
        </c:scaling>
        <c:delete val="1"/>
        <c:axPos val="b"/>
        <c:numFmt formatCode="ge" sourceLinked="1"/>
        <c:majorTickMark val="none"/>
        <c:minorTickMark val="none"/>
        <c:tickLblPos val="none"/>
        <c:crossAx val="101891456"/>
        <c:crosses val="autoZero"/>
        <c:auto val="1"/>
        <c:lblOffset val="100"/>
        <c:baseTimeUnit val="years"/>
      </c:dateAx>
      <c:valAx>
        <c:axId val="101891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88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519.03</c:v>
                </c:pt>
                <c:pt idx="1">
                  <c:v>565.41999999999996</c:v>
                </c:pt>
                <c:pt idx="2">
                  <c:v>610.02</c:v>
                </c:pt>
                <c:pt idx="3">
                  <c:v>815.98</c:v>
                </c:pt>
                <c:pt idx="4">
                  <c:v>389.46</c:v>
                </c:pt>
              </c:numCache>
            </c:numRef>
          </c:val>
        </c:ser>
        <c:dLbls>
          <c:showLegendKey val="0"/>
          <c:showVal val="0"/>
          <c:showCatName val="0"/>
          <c:showSerName val="0"/>
          <c:showPercent val="0"/>
          <c:showBubbleSize val="0"/>
        </c:dLbls>
        <c:gapWidth val="150"/>
        <c:axId val="101909632"/>
        <c:axId val="10191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589.41999999999996</c:v>
                </c:pt>
                <c:pt idx="1">
                  <c:v>608.24</c:v>
                </c:pt>
                <c:pt idx="2">
                  <c:v>633.30999999999995</c:v>
                </c:pt>
                <c:pt idx="3">
                  <c:v>648.09</c:v>
                </c:pt>
                <c:pt idx="4">
                  <c:v>344.19</c:v>
                </c:pt>
              </c:numCache>
            </c:numRef>
          </c:val>
          <c:smooth val="0"/>
        </c:ser>
        <c:dLbls>
          <c:showLegendKey val="0"/>
          <c:showVal val="0"/>
          <c:showCatName val="0"/>
          <c:showSerName val="0"/>
          <c:showPercent val="0"/>
          <c:showBubbleSize val="0"/>
        </c:dLbls>
        <c:marker val="1"/>
        <c:smooth val="0"/>
        <c:axId val="101909632"/>
        <c:axId val="101911552"/>
      </c:lineChart>
      <c:dateAx>
        <c:axId val="101909632"/>
        <c:scaling>
          <c:orientation val="minMax"/>
        </c:scaling>
        <c:delete val="1"/>
        <c:axPos val="b"/>
        <c:numFmt formatCode="ge" sourceLinked="1"/>
        <c:majorTickMark val="none"/>
        <c:minorTickMark val="none"/>
        <c:tickLblPos val="none"/>
        <c:crossAx val="101911552"/>
        <c:crosses val="autoZero"/>
        <c:auto val="1"/>
        <c:lblOffset val="100"/>
        <c:baseTimeUnit val="years"/>
      </c:dateAx>
      <c:valAx>
        <c:axId val="101911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90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183.23</c:v>
                </c:pt>
                <c:pt idx="1">
                  <c:v>185.13</c:v>
                </c:pt>
                <c:pt idx="2">
                  <c:v>181.91</c:v>
                </c:pt>
                <c:pt idx="3">
                  <c:v>176.67</c:v>
                </c:pt>
                <c:pt idx="4">
                  <c:v>174.92</c:v>
                </c:pt>
              </c:numCache>
            </c:numRef>
          </c:val>
        </c:ser>
        <c:dLbls>
          <c:showLegendKey val="0"/>
          <c:showVal val="0"/>
          <c:showCatName val="0"/>
          <c:showSerName val="0"/>
          <c:showPercent val="0"/>
          <c:showBubbleSize val="0"/>
        </c:dLbls>
        <c:gapWidth val="150"/>
        <c:axId val="101933824"/>
        <c:axId val="10193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260.54000000000002</c:v>
                </c:pt>
                <c:pt idx="1">
                  <c:v>263.83999999999997</c:v>
                </c:pt>
                <c:pt idx="2">
                  <c:v>257.41000000000003</c:v>
                </c:pt>
                <c:pt idx="3">
                  <c:v>253.86</c:v>
                </c:pt>
                <c:pt idx="4">
                  <c:v>252.09</c:v>
                </c:pt>
              </c:numCache>
            </c:numRef>
          </c:val>
          <c:smooth val="0"/>
        </c:ser>
        <c:dLbls>
          <c:showLegendKey val="0"/>
          <c:showVal val="0"/>
          <c:showCatName val="0"/>
          <c:showSerName val="0"/>
          <c:showPercent val="0"/>
          <c:showBubbleSize val="0"/>
        </c:dLbls>
        <c:marker val="1"/>
        <c:smooth val="0"/>
        <c:axId val="101933824"/>
        <c:axId val="101935744"/>
      </c:lineChart>
      <c:dateAx>
        <c:axId val="101933824"/>
        <c:scaling>
          <c:orientation val="minMax"/>
        </c:scaling>
        <c:delete val="1"/>
        <c:axPos val="b"/>
        <c:numFmt formatCode="ge" sourceLinked="1"/>
        <c:majorTickMark val="none"/>
        <c:minorTickMark val="none"/>
        <c:tickLblPos val="none"/>
        <c:crossAx val="101935744"/>
        <c:crosses val="autoZero"/>
        <c:auto val="1"/>
        <c:lblOffset val="100"/>
        <c:baseTimeUnit val="years"/>
      </c:dateAx>
      <c:valAx>
        <c:axId val="101935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93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107.33</c:v>
                </c:pt>
                <c:pt idx="1">
                  <c:v>110.12</c:v>
                </c:pt>
                <c:pt idx="2">
                  <c:v>113.31</c:v>
                </c:pt>
                <c:pt idx="3">
                  <c:v>123.82</c:v>
                </c:pt>
                <c:pt idx="4">
                  <c:v>120.94</c:v>
                </c:pt>
              </c:numCache>
            </c:numRef>
          </c:val>
        </c:ser>
        <c:dLbls>
          <c:showLegendKey val="0"/>
          <c:showVal val="0"/>
          <c:showCatName val="0"/>
          <c:showSerName val="0"/>
          <c:showPercent val="0"/>
          <c:showBubbleSize val="0"/>
        </c:dLbls>
        <c:gapWidth val="150"/>
        <c:axId val="101966208"/>
        <c:axId val="10196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102.82</c:v>
                </c:pt>
                <c:pt idx="1">
                  <c:v>100.16</c:v>
                </c:pt>
                <c:pt idx="2">
                  <c:v>100.16</c:v>
                </c:pt>
                <c:pt idx="3">
                  <c:v>100.07</c:v>
                </c:pt>
                <c:pt idx="4">
                  <c:v>106.22</c:v>
                </c:pt>
              </c:numCache>
            </c:numRef>
          </c:val>
          <c:smooth val="0"/>
        </c:ser>
        <c:dLbls>
          <c:showLegendKey val="0"/>
          <c:showVal val="0"/>
          <c:showCatName val="0"/>
          <c:showSerName val="0"/>
          <c:showPercent val="0"/>
          <c:showBubbleSize val="0"/>
        </c:dLbls>
        <c:marker val="1"/>
        <c:smooth val="0"/>
        <c:axId val="101966208"/>
        <c:axId val="101968128"/>
      </c:lineChart>
      <c:dateAx>
        <c:axId val="101966208"/>
        <c:scaling>
          <c:orientation val="minMax"/>
        </c:scaling>
        <c:delete val="1"/>
        <c:axPos val="b"/>
        <c:numFmt formatCode="ge" sourceLinked="1"/>
        <c:majorTickMark val="none"/>
        <c:minorTickMark val="none"/>
        <c:tickLblPos val="none"/>
        <c:crossAx val="101968128"/>
        <c:crosses val="autoZero"/>
        <c:auto val="1"/>
        <c:lblOffset val="100"/>
        <c:baseTimeUnit val="years"/>
      </c:dateAx>
      <c:valAx>
        <c:axId val="10196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6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180.56</c:v>
                </c:pt>
                <c:pt idx="1">
                  <c:v>171.88</c:v>
                </c:pt>
                <c:pt idx="2">
                  <c:v>166.72</c:v>
                </c:pt>
                <c:pt idx="3">
                  <c:v>152.03</c:v>
                </c:pt>
                <c:pt idx="4">
                  <c:v>154.52000000000001</c:v>
                </c:pt>
              </c:numCache>
            </c:numRef>
          </c:val>
        </c:ser>
        <c:dLbls>
          <c:showLegendKey val="0"/>
          <c:showVal val="0"/>
          <c:showCatName val="0"/>
          <c:showSerName val="0"/>
          <c:showPercent val="0"/>
          <c:showBubbleSize val="0"/>
        </c:dLbls>
        <c:gapWidth val="150"/>
        <c:axId val="105795584"/>
        <c:axId val="10579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161.72999999999999</c:v>
                </c:pt>
                <c:pt idx="1">
                  <c:v>166.38</c:v>
                </c:pt>
                <c:pt idx="2">
                  <c:v>166.17</c:v>
                </c:pt>
                <c:pt idx="3">
                  <c:v>164.93</c:v>
                </c:pt>
                <c:pt idx="4">
                  <c:v>155.22999999999999</c:v>
                </c:pt>
              </c:numCache>
            </c:numRef>
          </c:val>
          <c:smooth val="0"/>
        </c:ser>
        <c:dLbls>
          <c:showLegendKey val="0"/>
          <c:showVal val="0"/>
          <c:showCatName val="0"/>
          <c:showSerName val="0"/>
          <c:showPercent val="0"/>
          <c:showBubbleSize val="0"/>
        </c:dLbls>
        <c:marker val="1"/>
        <c:smooth val="0"/>
        <c:axId val="105795584"/>
        <c:axId val="105797504"/>
      </c:lineChart>
      <c:dateAx>
        <c:axId val="105795584"/>
        <c:scaling>
          <c:orientation val="minMax"/>
        </c:scaling>
        <c:delete val="1"/>
        <c:axPos val="b"/>
        <c:numFmt formatCode="ge" sourceLinked="1"/>
        <c:majorTickMark val="none"/>
        <c:minorTickMark val="none"/>
        <c:tickLblPos val="none"/>
        <c:crossAx val="105797504"/>
        <c:crosses val="autoZero"/>
        <c:auto val="1"/>
        <c:lblOffset val="100"/>
        <c:baseTimeUnit val="years"/>
      </c:dateAx>
      <c:valAx>
        <c:axId val="10579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9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大阪府　門真市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126603</v>
      </c>
      <c r="AJ8" s="56"/>
      <c r="AK8" s="56"/>
      <c r="AL8" s="56"/>
      <c r="AM8" s="56"/>
      <c r="AN8" s="56"/>
      <c r="AO8" s="56"/>
      <c r="AP8" s="57"/>
      <c r="AQ8" s="47">
        <f>データ!R6</f>
        <v>12.3</v>
      </c>
      <c r="AR8" s="47"/>
      <c r="AS8" s="47"/>
      <c r="AT8" s="47"/>
      <c r="AU8" s="47"/>
      <c r="AV8" s="47"/>
      <c r="AW8" s="47"/>
      <c r="AX8" s="47"/>
      <c r="AY8" s="47">
        <f>データ!S6</f>
        <v>10292.93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58.7</v>
      </c>
      <c r="K10" s="47"/>
      <c r="L10" s="47"/>
      <c r="M10" s="47"/>
      <c r="N10" s="47"/>
      <c r="O10" s="47"/>
      <c r="P10" s="47"/>
      <c r="Q10" s="47"/>
      <c r="R10" s="47">
        <f>データ!O6</f>
        <v>100</v>
      </c>
      <c r="S10" s="47"/>
      <c r="T10" s="47"/>
      <c r="U10" s="47"/>
      <c r="V10" s="47"/>
      <c r="W10" s="47"/>
      <c r="X10" s="47"/>
      <c r="Y10" s="47"/>
      <c r="Z10" s="81">
        <f>データ!P6</f>
        <v>3002</v>
      </c>
      <c r="AA10" s="81"/>
      <c r="AB10" s="81"/>
      <c r="AC10" s="81"/>
      <c r="AD10" s="81"/>
      <c r="AE10" s="81"/>
      <c r="AF10" s="81"/>
      <c r="AG10" s="81"/>
      <c r="AH10" s="2"/>
      <c r="AI10" s="81">
        <f>データ!T6</f>
        <v>126123</v>
      </c>
      <c r="AJ10" s="81"/>
      <c r="AK10" s="81"/>
      <c r="AL10" s="81"/>
      <c r="AM10" s="81"/>
      <c r="AN10" s="81"/>
      <c r="AO10" s="81"/>
      <c r="AP10" s="81"/>
      <c r="AQ10" s="47">
        <f>データ!U6</f>
        <v>12.28</v>
      </c>
      <c r="AR10" s="47"/>
      <c r="AS10" s="47"/>
      <c r="AT10" s="47"/>
      <c r="AU10" s="47"/>
      <c r="AV10" s="47"/>
      <c r="AW10" s="47"/>
      <c r="AX10" s="47"/>
      <c r="AY10" s="47">
        <f>データ!V6</f>
        <v>10270.6</v>
      </c>
      <c r="AZ10" s="47"/>
      <c r="BA10" s="47"/>
      <c r="BB10" s="47"/>
      <c r="BC10" s="47"/>
      <c r="BD10" s="47"/>
      <c r="BE10" s="47"/>
      <c r="BF10" s="47"/>
      <c r="BG10" s="2"/>
      <c r="BH10" s="2"/>
      <c r="BI10" s="2"/>
      <c r="BJ10" s="2"/>
      <c r="BK10" s="2"/>
      <c r="BL10" s="65" t="s">
        <v>20</v>
      </c>
      <c r="BM10" s="66"/>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22</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23</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24</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4" t="s">
        <v>25</v>
      </c>
      <c r="D34" s="64"/>
      <c r="E34" s="64"/>
      <c r="F34" s="64"/>
      <c r="G34" s="64"/>
      <c r="H34" s="64"/>
      <c r="I34" s="64"/>
      <c r="J34" s="64"/>
      <c r="K34" s="64"/>
      <c r="L34" s="64"/>
      <c r="M34" s="64"/>
      <c r="N34" s="64"/>
      <c r="O34" s="64"/>
      <c r="P34" s="64"/>
      <c r="Q34" s="19"/>
      <c r="R34" s="64" t="s">
        <v>26</v>
      </c>
      <c r="S34" s="64"/>
      <c r="T34" s="64"/>
      <c r="U34" s="64"/>
      <c r="V34" s="64"/>
      <c r="W34" s="64"/>
      <c r="X34" s="64"/>
      <c r="Y34" s="64"/>
      <c r="Z34" s="64"/>
      <c r="AA34" s="64"/>
      <c r="AB34" s="64"/>
      <c r="AC34" s="64"/>
      <c r="AD34" s="64"/>
      <c r="AE34" s="64"/>
      <c r="AF34" s="19"/>
      <c r="AG34" s="64" t="s">
        <v>27</v>
      </c>
      <c r="AH34" s="64"/>
      <c r="AI34" s="64"/>
      <c r="AJ34" s="64"/>
      <c r="AK34" s="64"/>
      <c r="AL34" s="64"/>
      <c r="AM34" s="64"/>
      <c r="AN34" s="64"/>
      <c r="AO34" s="64"/>
      <c r="AP34" s="64"/>
      <c r="AQ34" s="64"/>
      <c r="AR34" s="64"/>
      <c r="AS34" s="64"/>
      <c r="AT34" s="64"/>
      <c r="AU34" s="19"/>
      <c r="AV34" s="64" t="s">
        <v>28</v>
      </c>
      <c r="AW34" s="64"/>
      <c r="AX34" s="64"/>
      <c r="AY34" s="64"/>
      <c r="AZ34" s="64"/>
      <c r="BA34" s="64"/>
      <c r="BB34" s="64"/>
      <c r="BC34" s="64"/>
      <c r="BD34" s="64"/>
      <c r="BE34" s="64"/>
      <c r="BF34" s="64"/>
      <c r="BG34" s="64"/>
      <c r="BH34" s="64"/>
      <c r="BI34" s="64"/>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4"/>
      <c r="D35" s="64"/>
      <c r="E35" s="64"/>
      <c r="F35" s="64"/>
      <c r="G35" s="64"/>
      <c r="H35" s="64"/>
      <c r="I35" s="64"/>
      <c r="J35" s="64"/>
      <c r="K35" s="64"/>
      <c r="L35" s="64"/>
      <c r="M35" s="64"/>
      <c r="N35" s="64"/>
      <c r="O35" s="64"/>
      <c r="P35" s="64"/>
      <c r="Q35" s="19"/>
      <c r="R35" s="64"/>
      <c r="S35" s="64"/>
      <c r="T35" s="64"/>
      <c r="U35" s="64"/>
      <c r="V35" s="64"/>
      <c r="W35" s="64"/>
      <c r="X35" s="64"/>
      <c r="Y35" s="64"/>
      <c r="Z35" s="64"/>
      <c r="AA35" s="64"/>
      <c r="AB35" s="64"/>
      <c r="AC35" s="64"/>
      <c r="AD35" s="64"/>
      <c r="AE35" s="64"/>
      <c r="AF35" s="19"/>
      <c r="AG35" s="64"/>
      <c r="AH35" s="64"/>
      <c r="AI35" s="64"/>
      <c r="AJ35" s="64"/>
      <c r="AK35" s="64"/>
      <c r="AL35" s="64"/>
      <c r="AM35" s="64"/>
      <c r="AN35" s="64"/>
      <c r="AO35" s="64"/>
      <c r="AP35" s="64"/>
      <c r="AQ35" s="64"/>
      <c r="AR35" s="64"/>
      <c r="AS35" s="64"/>
      <c r="AT35" s="64"/>
      <c r="AU35" s="19"/>
      <c r="AV35" s="64"/>
      <c r="AW35" s="64"/>
      <c r="AX35" s="64"/>
      <c r="AY35" s="64"/>
      <c r="AZ35" s="64"/>
      <c r="BA35" s="64"/>
      <c r="BB35" s="64"/>
      <c r="BC35" s="64"/>
      <c r="BD35" s="64"/>
      <c r="BE35" s="64"/>
      <c r="BF35" s="64"/>
      <c r="BG35" s="64"/>
      <c r="BH35" s="64"/>
      <c r="BI35" s="64"/>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5" t="s">
        <v>29</v>
      </c>
      <c r="BM45" s="76"/>
      <c r="BN45" s="76"/>
      <c r="BO45" s="76"/>
      <c r="BP45" s="76"/>
      <c r="BQ45" s="76"/>
      <c r="BR45" s="76"/>
      <c r="BS45" s="76"/>
      <c r="BT45" s="76"/>
      <c r="BU45" s="76"/>
      <c r="BV45" s="76"/>
      <c r="BW45" s="76"/>
      <c r="BX45" s="76"/>
      <c r="BY45" s="76"/>
      <c r="BZ45" s="7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8"/>
      <c r="BM46" s="79"/>
      <c r="BN46" s="79"/>
      <c r="BO46" s="79"/>
      <c r="BP46" s="79"/>
      <c r="BQ46" s="79"/>
      <c r="BR46" s="79"/>
      <c r="BS46" s="79"/>
      <c r="BT46" s="79"/>
      <c r="BU46" s="79"/>
      <c r="BV46" s="79"/>
      <c r="BW46" s="79"/>
      <c r="BX46" s="79"/>
      <c r="BY46" s="79"/>
      <c r="BZ46" s="8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2" t="s">
        <v>105</v>
      </c>
      <c r="BM47" s="83"/>
      <c r="BN47" s="83"/>
      <c r="BO47" s="83"/>
      <c r="BP47" s="83"/>
      <c r="BQ47" s="83"/>
      <c r="BR47" s="83"/>
      <c r="BS47" s="83"/>
      <c r="BT47" s="83"/>
      <c r="BU47" s="83"/>
      <c r="BV47" s="83"/>
      <c r="BW47" s="83"/>
      <c r="BX47" s="83"/>
      <c r="BY47" s="83"/>
      <c r="BZ47" s="8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2"/>
      <c r="BM48" s="83"/>
      <c r="BN48" s="83"/>
      <c r="BO48" s="83"/>
      <c r="BP48" s="83"/>
      <c r="BQ48" s="83"/>
      <c r="BR48" s="83"/>
      <c r="BS48" s="83"/>
      <c r="BT48" s="83"/>
      <c r="BU48" s="83"/>
      <c r="BV48" s="83"/>
      <c r="BW48" s="83"/>
      <c r="BX48" s="83"/>
      <c r="BY48" s="83"/>
      <c r="BZ48" s="8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2"/>
      <c r="BM49" s="83"/>
      <c r="BN49" s="83"/>
      <c r="BO49" s="83"/>
      <c r="BP49" s="83"/>
      <c r="BQ49" s="83"/>
      <c r="BR49" s="83"/>
      <c r="BS49" s="83"/>
      <c r="BT49" s="83"/>
      <c r="BU49" s="83"/>
      <c r="BV49" s="83"/>
      <c r="BW49" s="83"/>
      <c r="BX49" s="83"/>
      <c r="BY49" s="83"/>
      <c r="BZ49" s="8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2"/>
      <c r="BM50" s="83"/>
      <c r="BN50" s="83"/>
      <c r="BO50" s="83"/>
      <c r="BP50" s="83"/>
      <c r="BQ50" s="83"/>
      <c r="BR50" s="83"/>
      <c r="BS50" s="83"/>
      <c r="BT50" s="83"/>
      <c r="BU50" s="83"/>
      <c r="BV50" s="83"/>
      <c r="BW50" s="83"/>
      <c r="BX50" s="83"/>
      <c r="BY50" s="83"/>
      <c r="BZ50" s="8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2"/>
      <c r="BM51" s="83"/>
      <c r="BN51" s="83"/>
      <c r="BO51" s="83"/>
      <c r="BP51" s="83"/>
      <c r="BQ51" s="83"/>
      <c r="BR51" s="83"/>
      <c r="BS51" s="83"/>
      <c r="BT51" s="83"/>
      <c r="BU51" s="83"/>
      <c r="BV51" s="83"/>
      <c r="BW51" s="83"/>
      <c r="BX51" s="83"/>
      <c r="BY51" s="83"/>
      <c r="BZ51" s="8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2"/>
      <c r="BM52" s="83"/>
      <c r="BN52" s="83"/>
      <c r="BO52" s="83"/>
      <c r="BP52" s="83"/>
      <c r="BQ52" s="83"/>
      <c r="BR52" s="83"/>
      <c r="BS52" s="83"/>
      <c r="BT52" s="83"/>
      <c r="BU52" s="83"/>
      <c r="BV52" s="83"/>
      <c r="BW52" s="83"/>
      <c r="BX52" s="83"/>
      <c r="BY52" s="83"/>
      <c r="BZ52" s="8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2"/>
      <c r="BM53" s="83"/>
      <c r="BN53" s="83"/>
      <c r="BO53" s="83"/>
      <c r="BP53" s="83"/>
      <c r="BQ53" s="83"/>
      <c r="BR53" s="83"/>
      <c r="BS53" s="83"/>
      <c r="BT53" s="83"/>
      <c r="BU53" s="83"/>
      <c r="BV53" s="83"/>
      <c r="BW53" s="83"/>
      <c r="BX53" s="83"/>
      <c r="BY53" s="83"/>
      <c r="BZ53" s="8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2"/>
      <c r="BM54" s="83"/>
      <c r="BN54" s="83"/>
      <c r="BO54" s="83"/>
      <c r="BP54" s="83"/>
      <c r="BQ54" s="83"/>
      <c r="BR54" s="83"/>
      <c r="BS54" s="83"/>
      <c r="BT54" s="83"/>
      <c r="BU54" s="83"/>
      <c r="BV54" s="83"/>
      <c r="BW54" s="83"/>
      <c r="BX54" s="83"/>
      <c r="BY54" s="83"/>
      <c r="BZ54" s="8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2"/>
      <c r="BM55" s="83"/>
      <c r="BN55" s="83"/>
      <c r="BO55" s="83"/>
      <c r="BP55" s="83"/>
      <c r="BQ55" s="83"/>
      <c r="BR55" s="83"/>
      <c r="BS55" s="83"/>
      <c r="BT55" s="83"/>
      <c r="BU55" s="83"/>
      <c r="BV55" s="83"/>
      <c r="BW55" s="83"/>
      <c r="BX55" s="83"/>
      <c r="BY55" s="83"/>
      <c r="BZ55" s="84"/>
    </row>
    <row r="56" spans="1:78" ht="13.5" customHeight="1" x14ac:dyDescent="0.15">
      <c r="A56" s="2"/>
      <c r="B56" s="16"/>
      <c r="C56" s="64" t="s">
        <v>30</v>
      </c>
      <c r="D56" s="64"/>
      <c r="E56" s="64"/>
      <c r="F56" s="64"/>
      <c r="G56" s="64"/>
      <c r="H56" s="64"/>
      <c r="I56" s="64"/>
      <c r="J56" s="64"/>
      <c r="K56" s="64"/>
      <c r="L56" s="64"/>
      <c r="M56" s="64"/>
      <c r="N56" s="64"/>
      <c r="O56" s="64"/>
      <c r="P56" s="64"/>
      <c r="Q56" s="19"/>
      <c r="R56" s="64" t="s">
        <v>31</v>
      </c>
      <c r="S56" s="64"/>
      <c r="T56" s="64"/>
      <c r="U56" s="64"/>
      <c r="V56" s="64"/>
      <c r="W56" s="64"/>
      <c r="X56" s="64"/>
      <c r="Y56" s="64"/>
      <c r="Z56" s="64"/>
      <c r="AA56" s="64"/>
      <c r="AB56" s="64"/>
      <c r="AC56" s="64"/>
      <c r="AD56" s="64"/>
      <c r="AE56" s="64"/>
      <c r="AF56" s="19"/>
      <c r="AG56" s="64" t="s">
        <v>32</v>
      </c>
      <c r="AH56" s="64"/>
      <c r="AI56" s="64"/>
      <c r="AJ56" s="64"/>
      <c r="AK56" s="64"/>
      <c r="AL56" s="64"/>
      <c r="AM56" s="64"/>
      <c r="AN56" s="64"/>
      <c r="AO56" s="64"/>
      <c r="AP56" s="64"/>
      <c r="AQ56" s="64"/>
      <c r="AR56" s="64"/>
      <c r="AS56" s="64"/>
      <c r="AT56" s="64"/>
      <c r="AU56" s="19"/>
      <c r="AV56" s="64" t="s">
        <v>33</v>
      </c>
      <c r="AW56" s="64"/>
      <c r="AX56" s="64"/>
      <c r="AY56" s="64"/>
      <c r="AZ56" s="64"/>
      <c r="BA56" s="64"/>
      <c r="BB56" s="64"/>
      <c r="BC56" s="64"/>
      <c r="BD56" s="64"/>
      <c r="BE56" s="64"/>
      <c r="BF56" s="64"/>
      <c r="BG56" s="64"/>
      <c r="BH56" s="64"/>
      <c r="BI56" s="64"/>
      <c r="BJ56" s="18"/>
      <c r="BK56" s="2"/>
      <c r="BL56" s="82"/>
      <c r="BM56" s="83"/>
      <c r="BN56" s="83"/>
      <c r="BO56" s="83"/>
      <c r="BP56" s="83"/>
      <c r="BQ56" s="83"/>
      <c r="BR56" s="83"/>
      <c r="BS56" s="83"/>
      <c r="BT56" s="83"/>
      <c r="BU56" s="83"/>
      <c r="BV56" s="83"/>
      <c r="BW56" s="83"/>
      <c r="BX56" s="83"/>
      <c r="BY56" s="83"/>
      <c r="BZ56" s="84"/>
    </row>
    <row r="57" spans="1:78" ht="13.5" customHeight="1" x14ac:dyDescent="0.15">
      <c r="A57" s="2"/>
      <c r="B57" s="16"/>
      <c r="C57" s="64"/>
      <c r="D57" s="64"/>
      <c r="E57" s="64"/>
      <c r="F57" s="64"/>
      <c r="G57" s="64"/>
      <c r="H57" s="64"/>
      <c r="I57" s="64"/>
      <c r="J57" s="64"/>
      <c r="K57" s="64"/>
      <c r="L57" s="64"/>
      <c r="M57" s="64"/>
      <c r="N57" s="64"/>
      <c r="O57" s="64"/>
      <c r="P57" s="64"/>
      <c r="Q57" s="19"/>
      <c r="R57" s="64"/>
      <c r="S57" s="64"/>
      <c r="T57" s="64"/>
      <c r="U57" s="64"/>
      <c r="V57" s="64"/>
      <c r="W57" s="64"/>
      <c r="X57" s="64"/>
      <c r="Y57" s="64"/>
      <c r="Z57" s="64"/>
      <c r="AA57" s="64"/>
      <c r="AB57" s="64"/>
      <c r="AC57" s="64"/>
      <c r="AD57" s="64"/>
      <c r="AE57" s="64"/>
      <c r="AF57" s="19"/>
      <c r="AG57" s="64"/>
      <c r="AH57" s="64"/>
      <c r="AI57" s="64"/>
      <c r="AJ57" s="64"/>
      <c r="AK57" s="64"/>
      <c r="AL57" s="64"/>
      <c r="AM57" s="64"/>
      <c r="AN57" s="64"/>
      <c r="AO57" s="64"/>
      <c r="AP57" s="64"/>
      <c r="AQ57" s="64"/>
      <c r="AR57" s="64"/>
      <c r="AS57" s="64"/>
      <c r="AT57" s="64"/>
      <c r="AU57" s="19"/>
      <c r="AV57" s="64"/>
      <c r="AW57" s="64"/>
      <c r="AX57" s="64"/>
      <c r="AY57" s="64"/>
      <c r="AZ57" s="64"/>
      <c r="BA57" s="64"/>
      <c r="BB57" s="64"/>
      <c r="BC57" s="64"/>
      <c r="BD57" s="64"/>
      <c r="BE57" s="64"/>
      <c r="BF57" s="64"/>
      <c r="BG57" s="64"/>
      <c r="BH57" s="64"/>
      <c r="BI57" s="64"/>
      <c r="BJ57" s="18"/>
      <c r="BK57" s="2"/>
      <c r="BL57" s="82"/>
      <c r="BM57" s="83"/>
      <c r="BN57" s="83"/>
      <c r="BO57" s="83"/>
      <c r="BP57" s="83"/>
      <c r="BQ57" s="83"/>
      <c r="BR57" s="83"/>
      <c r="BS57" s="83"/>
      <c r="BT57" s="83"/>
      <c r="BU57" s="83"/>
      <c r="BV57" s="83"/>
      <c r="BW57" s="83"/>
      <c r="BX57" s="83"/>
      <c r="BY57" s="83"/>
      <c r="BZ57" s="84"/>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2"/>
      <c r="BM58" s="83"/>
      <c r="BN58" s="83"/>
      <c r="BO58" s="83"/>
      <c r="BP58" s="83"/>
      <c r="BQ58" s="83"/>
      <c r="BR58" s="83"/>
      <c r="BS58" s="83"/>
      <c r="BT58" s="83"/>
      <c r="BU58" s="83"/>
      <c r="BV58" s="83"/>
      <c r="BW58" s="83"/>
      <c r="BX58" s="83"/>
      <c r="BY58" s="83"/>
      <c r="BZ58" s="84"/>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2"/>
      <c r="BM59" s="83"/>
      <c r="BN59" s="83"/>
      <c r="BO59" s="83"/>
      <c r="BP59" s="83"/>
      <c r="BQ59" s="83"/>
      <c r="BR59" s="83"/>
      <c r="BS59" s="83"/>
      <c r="BT59" s="83"/>
      <c r="BU59" s="83"/>
      <c r="BV59" s="83"/>
      <c r="BW59" s="83"/>
      <c r="BX59" s="83"/>
      <c r="BY59" s="83"/>
      <c r="BZ59" s="84"/>
    </row>
    <row r="60" spans="1:78" ht="13.5" customHeight="1" x14ac:dyDescent="0.15">
      <c r="A60" s="2"/>
      <c r="B60" s="72" t="s">
        <v>34</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2"/>
      <c r="BM62" s="83"/>
      <c r="BN62" s="83"/>
      <c r="BO62" s="83"/>
      <c r="BP62" s="83"/>
      <c r="BQ62" s="83"/>
      <c r="BR62" s="83"/>
      <c r="BS62" s="83"/>
      <c r="BT62" s="83"/>
      <c r="BU62" s="83"/>
      <c r="BV62" s="83"/>
      <c r="BW62" s="83"/>
      <c r="BX62" s="83"/>
      <c r="BY62" s="83"/>
      <c r="BZ62" s="8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2"/>
      <c r="BM63" s="83"/>
      <c r="BN63" s="83"/>
      <c r="BO63" s="83"/>
      <c r="BP63" s="83"/>
      <c r="BQ63" s="83"/>
      <c r="BR63" s="83"/>
      <c r="BS63" s="83"/>
      <c r="BT63" s="83"/>
      <c r="BU63" s="83"/>
      <c r="BV63" s="83"/>
      <c r="BW63" s="83"/>
      <c r="BX63" s="83"/>
      <c r="BY63" s="83"/>
      <c r="BZ63" s="8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5" t="s">
        <v>35</v>
      </c>
      <c r="BM64" s="76"/>
      <c r="BN64" s="76"/>
      <c r="BO64" s="76"/>
      <c r="BP64" s="76"/>
      <c r="BQ64" s="76"/>
      <c r="BR64" s="76"/>
      <c r="BS64" s="76"/>
      <c r="BT64" s="76"/>
      <c r="BU64" s="76"/>
      <c r="BV64" s="76"/>
      <c r="BW64" s="76"/>
      <c r="BX64" s="76"/>
      <c r="BY64" s="76"/>
      <c r="BZ64" s="7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8"/>
      <c r="BM65" s="79"/>
      <c r="BN65" s="79"/>
      <c r="BO65" s="79"/>
      <c r="BP65" s="79"/>
      <c r="BQ65" s="79"/>
      <c r="BR65" s="79"/>
      <c r="BS65" s="79"/>
      <c r="BT65" s="79"/>
      <c r="BU65" s="79"/>
      <c r="BV65" s="79"/>
      <c r="BW65" s="79"/>
      <c r="BX65" s="79"/>
      <c r="BY65" s="79"/>
      <c r="BZ65" s="8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4" t="s">
        <v>36</v>
      </c>
      <c r="D79" s="64"/>
      <c r="E79" s="64"/>
      <c r="F79" s="64"/>
      <c r="G79" s="64"/>
      <c r="H79" s="64"/>
      <c r="I79" s="64"/>
      <c r="J79" s="64"/>
      <c r="K79" s="64"/>
      <c r="L79" s="64"/>
      <c r="M79" s="64"/>
      <c r="N79" s="64"/>
      <c r="O79" s="64"/>
      <c r="P79" s="64"/>
      <c r="Q79" s="64"/>
      <c r="R79" s="64"/>
      <c r="S79" s="64"/>
      <c r="T79" s="64"/>
      <c r="U79" s="19"/>
      <c r="V79" s="19"/>
      <c r="W79" s="64" t="s">
        <v>37</v>
      </c>
      <c r="X79" s="64"/>
      <c r="Y79" s="64"/>
      <c r="Z79" s="64"/>
      <c r="AA79" s="64"/>
      <c r="AB79" s="64"/>
      <c r="AC79" s="64"/>
      <c r="AD79" s="64"/>
      <c r="AE79" s="64"/>
      <c r="AF79" s="64"/>
      <c r="AG79" s="64"/>
      <c r="AH79" s="64"/>
      <c r="AI79" s="64"/>
      <c r="AJ79" s="64"/>
      <c r="AK79" s="64"/>
      <c r="AL79" s="64"/>
      <c r="AM79" s="64"/>
      <c r="AN79" s="64"/>
      <c r="AO79" s="19"/>
      <c r="AP79" s="19"/>
      <c r="AQ79" s="64" t="s">
        <v>38</v>
      </c>
      <c r="AR79" s="64"/>
      <c r="AS79" s="64"/>
      <c r="AT79" s="64"/>
      <c r="AU79" s="64"/>
      <c r="AV79" s="64"/>
      <c r="AW79" s="64"/>
      <c r="AX79" s="64"/>
      <c r="AY79" s="64"/>
      <c r="AZ79" s="64"/>
      <c r="BA79" s="64"/>
      <c r="BB79" s="64"/>
      <c r="BC79" s="64"/>
      <c r="BD79" s="64"/>
      <c r="BE79" s="64"/>
      <c r="BF79" s="64"/>
      <c r="BG79" s="64"/>
      <c r="BH79" s="64"/>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4"/>
      <c r="D80" s="64"/>
      <c r="E80" s="64"/>
      <c r="F80" s="64"/>
      <c r="G80" s="64"/>
      <c r="H80" s="64"/>
      <c r="I80" s="64"/>
      <c r="J80" s="64"/>
      <c r="K80" s="64"/>
      <c r="L80" s="64"/>
      <c r="M80" s="64"/>
      <c r="N80" s="64"/>
      <c r="O80" s="64"/>
      <c r="P80" s="64"/>
      <c r="Q80" s="64"/>
      <c r="R80" s="64"/>
      <c r="S80" s="64"/>
      <c r="T80" s="64"/>
      <c r="U80" s="19"/>
      <c r="V80" s="19"/>
      <c r="W80" s="64"/>
      <c r="X80" s="64"/>
      <c r="Y80" s="64"/>
      <c r="Z80" s="64"/>
      <c r="AA80" s="64"/>
      <c r="AB80" s="64"/>
      <c r="AC80" s="64"/>
      <c r="AD80" s="64"/>
      <c r="AE80" s="64"/>
      <c r="AF80" s="64"/>
      <c r="AG80" s="64"/>
      <c r="AH80" s="64"/>
      <c r="AI80" s="64"/>
      <c r="AJ80" s="64"/>
      <c r="AK80" s="64"/>
      <c r="AL80" s="64"/>
      <c r="AM80" s="64"/>
      <c r="AN80" s="64"/>
      <c r="AO80" s="19"/>
      <c r="AP80" s="19"/>
      <c r="AQ80" s="64"/>
      <c r="AR80" s="64"/>
      <c r="AS80" s="64"/>
      <c r="AT80" s="64"/>
      <c r="AU80" s="64"/>
      <c r="AV80" s="64"/>
      <c r="AW80" s="64"/>
      <c r="AX80" s="64"/>
      <c r="AY80" s="64"/>
      <c r="AZ80" s="64"/>
      <c r="BA80" s="64"/>
      <c r="BB80" s="64"/>
      <c r="BC80" s="64"/>
      <c r="BD80" s="64"/>
      <c r="BE80" s="64"/>
      <c r="BF80" s="64"/>
      <c r="BG80" s="64"/>
      <c r="BH80" s="64"/>
      <c r="BI80" s="17"/>
      <c r="BJ80" s="18"/>
      <c r="BK80" s="2"/>
      <c r="BL80" s="58"/>
      <c r="BM80" s="59"/>
      <c r="BN80" s="59"/>
      <c r="BO80" s="59"/>
      <c r="BP80" s="59"/>
      <c r="BQ80" s="59"/>
      <c r="BR80" s="59"/>
      <c r="BS80" s="59"/>
      <c r="BT80" s="59"/>
      <c r="BU80" s="59"/>
      <c r="BV80" s="59"/>
      <c r="BW80" s="59"/>
      <c r="BX80" s="59"/>
      <c r="BY80" s="59"/>
      <c r="BZ80" s="60"/>
    </row>
    <row r="81" spans="1:78" ht="22.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1"/>
      <c r="BM82" s="62"/>
      <c r="BN82" s="62"/>
      <c r="BO82" s="62"/>
      <c r="BP82" s="62"/>
      <c r="BQ82" s="62"/>
      <c r="BR82" s="62"/>
      <c r="BS82" s="62"/>
      <c r="BT82" s="62"/>
      <c r="BU82" s="62"/>
      <c r="BV82" s="62"/>
      <c r="BW82" s="62"/>
      <c r="BX82" s="62"/>
      <c r="BY82" s="62"/>
      <c r="BZ82" s="63"/>
    </row>
    <row r="83" spans="1:78" x14ac:dyDescent="0.15">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x14ac:dyDescent="0.15">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272230</v>
      </c>
      <c r="D6" s="31">
        <f t="shared" si="3"/>
        <v>46</v>
      </c>
      <c r="E6" s="31">
        <f t="shared" si="3"/>
        <v>1</v>
      </c>
      <c r="F6" s="31">
        <f t="shared" si="3"/>
        <v>0</v>
      </c>
      <c r="G6" s="31">
        <f t="shared" si="3"/>
        <v>1</v>
      </c>
      <c r="H6" s="31" t="str">
        <f t="shared" si="3"/>
        <v>大阪府　門真市</v>
      </c>
      <c r="I6" s="31" t="str">
        <f t="shared" si="3"/>
        <v>法適用</v>
      </c>
      <c r="J6" s="31" t="str">
        <f t="shared" si="3"/>
        <v>水道事業</v>
      </c>
      <c r="K6" s="31" t="str">
        <f t="shared" si="3"/>
        <v>末端給水事業</v>
      </c>
      <c r="L6" s="31" t="str">
        <f t="shared" si="3"/>
        <v>A3</v>
      </c>
      <c r="M6" s="32" t="str">
        <f t="shared" si="3"/>
        <v>-</v>
      </c>
      <c r="N6" s="32">
        <f t="shared" si="3"/>
        <v>58.7</v>
      </c>
      <c r="O6" s="32">
        <f t="shared" si="3"/>
        <v>100</v>
      </c>
      <c r="P6" s="32">
        <f t="shared" si="3"/>
        <v>3002</v>
      </c>
      <c r="Q6" s="32">
        <f t="shared" si="3"/>
        <v>126603</v>
      </c>
      <c r="R6" s="32">
        <f t="shared" si="3"/>
        <v>12.3</v>
      </c>
      <c r="S6" s="32">
        <f t="shared" si="3"/>
        <v>10292.93</v>
      </c>
      <c r="T6" s="32">
        <f t="shared" si="3"/>
        <v>126123</v>
      </c>
      <c r="U6" s="32">
        <f t="shared" si="3"/>
        <v>12.28</v>
      </c>
      <c r="V6" s="32">
        <f t="shared" si="3"/>
        <v>10270.6</v>
      </c>
      <c r="W6" s="33">
        <f>IF(W7="",NA(),W7)</f>
        <v>112.07</v>
      </c>
      <c r="X6" s="33">
        <f t="shared" ref="X6:AF6" si="4">IF(X7="",NA(),X7)</f>
        <v>116.94</v>
      </c>
      <c r="Y6" s="33">
        <f t="shared" si="4"/>
        <v>118.88</v>
      </c>
      <c r="Z6" s="33">
        <f t="shared" si="4"/>
        <v>130.69</v>
      </c>
      <c r="AA6" s="33">
        <f t="shared" si="4"/>
        <v>124.95</v>
      </c>
      <c r="AB6" s="33">
        <f t="shared" si="4"/>
        <v>109.88</v>
      </c>
      <c r="AC6" s="33">
        <f t="shared" si="4"/>
        <v>107.74</v>
      </c>
      <c r="AD6" s="33">
        <f t="shared" si="4"/>
        <v>107.91</v>
      </c>
      <c r="AE6" s="33">
        <f t="shared" si="4"/>
        <v>108.44</v>
      </c>
      <c r="AF6" s="33">
        <f t="shared" si="4"/>
        <v>113.11</v>
      </c>
      <c r="AG6" s="32" t="str">
        <f>IF(AG7="","",IF(AG7="-","【-】","【"&amp;SUBSTITUTE(TEXT(AG7,"#,##0.00"),"-","△")&amp;"】"))</f>
        <v>【113.03】</v>
      </c>
      <c r="AH6" s="32">
        <f>IF(AH7="",NA(),AH7)</f>
        <v>0</v>
      </c>
      <c r="AI6" s="32">
        <f t="shared" ref="AI6:AQ6" si="5">IF(AI7="",NA(),AI7)</f>
        <v>0</v>
      </c>
      <c r="AJ6" s="32">
        <f t="shared" si="5"/>
        <v>0</v>
      </c>
      <c r="AK6" s="32">
        <f t="shared" si="5"/>
        <v>0</v>
      </c>
      <c r="AL6" s="32">
        <f t="shared" si="5"/>
        <v>0</v>
      </c>
      <c r="AM6" s="33">
        <f t="shared" si="5"/>
        <v>1.1399999999999999</v>
      </c>
      <c r="AN6" s="33">
        <f t="shared" si="5"/>
        <v>0.45</v>
      </c>
      <c r="AO6" s="33">
        <f t="shared" si="5"/>
        <v>0.57999999999999996</v>
      </c>
      <c r="AP6" s="33">
        <f t="shared" si="5"/>
        <v>0.81</v>
      </c>
      <c r="AQ6" s="32">
        <f t="shared" si="5"/>
        <v>0</v>
      </c>
      <c r="AR6" s="32" t="str">
        <f>IF(AR7="","",IF(AR7="-","【-】","【"&amp;SUBSTITUTE(TEXT(AR7,"#,##0.00"),"-","△")&amp;"】"))</f>
        <v>【0.81】</v>
      </c>
      <c r="AS6" s="33">
        <f>IF(AS7="",NA(),AS7)</f>
        <v>519.03</v>
      </c>
      <c r="AT6" s="33">
        <f t="shared" ref="AT6:BB6" si="6">IF(AT7="",NA(),AT7)</f>
        <v>565.41999999999996</v>
      </c>
      <c r="AU6" s="33">
        <f t="shared" si="6"/>
        <v>610.02</v>
      </c>
      <c r="AV6" s="33">
        <f t="shared" si="6"/>
        <v>815.98</v>
      </c>
      <c r="AW6" s="33">
        <f t="shared" si="6"/>
        <v>389.46</v>
      </c>
      <c r="AX6" s="33">
        <f t="shared" si="6"/>
        <v>589.41999999999996</v>
      </c>
      <c r="AY6" s="33">
        <f t="shared" si="6"/>
        <v>608.24</v>
      </c>
      <c r="AZ6" s="33">
        <f t="shared" si="6"/>
        <v>633.30999999999995</v>
      </c>
      <c r="BA6" s="33">
        <f t="shared" si="6"/>
        <v>648.09</v>
      </c>
      <c r="BB6" s="33">
        <f t="shared" si="6"/>
        <v>344.19</v>
      </c>
      <c r="BC6" s="32" t="str">
        <f>IF(BC7="","",IF(BC7="-","【-】","【"&amp;SUBSTITUTE(TEXT(BC7,"#,##0.00"),"-","△")&amp;"】"))</f>
        <v>【264.16】</v>
      </c>
      <c r="BD6" s="33">
        <f>IF(BD7="",NA(),BD7)</f>
        <v>183.23</v>
      </c>
      <c r="BE6" s="33">
        <f t="shared" ref="BE6:BM6" si="7">IF(BE7="",NA(),BE7)</f>
        <v>185.13</v>
      </c>
      <c r="BF6" s="33">
        <f t="shared" si="7"/>
        <v>181.91</v>
      </c>
      <c r="BG6" s="33">
        <f t="shared" si="7"/>
        <v>176.67</v>
      </c>
      <c r="BH6" s="33">
        <f t="shared" si="7"/>
        <v>174.92</v>
      </c>
      <c r="BI6" s="33">
        <f t="shared" si="7"/>
        <v>260.54000000000002</v>
      </c>
      <c r="BJ6" s="33">
        <f t="shared" si="7"/>
        <v>263.83999999999997</v>
      </c>
      <c r="BK6" s="33">
        <f t="shared" si="7"/>
        <v>257.41000000000003</v>
      </c>
      <c r="BL6" s="33">
        <f t="shared" si="7"/>
        <v>253.86</v>
      </c>
      <c r="BM6" s="33">
        <f t="shared" si="7"/>
        <v>252.09</v>
      </c>
      <c r="BN6" s="32" t="str">
        <f>IF(BN7="","",IF(BN7="-","【-】","【"&amp;SUBSTITUTE(TEXT(BN7,"#,##0.00"),"-","△")&amp;"】"))</f>
        <v>【283.72】</v>
      </c>
      <c r="BO6" s="33">
        <f>IF(BO7="",NA(),BO7)</f>
        <v>107.33</v>
      </c>
      <c r="BP6" s="33">
        <f t="shared" ref="BP6:BX6" si="8">IF(BP7="",NA(),BP7)</f>
        <v>110.12</v>
      </c>
      <c r="BQ6" s="33">
        <f t="shared" si="8"/>
        <v>113.31</v>
      </c>
      <c r="BR6" s="33">
        <f t="shared" si="8"/>
        <v>123.82</v>
      </c>
      <c r="BS6" s="33">
        <f t="shared" si="8"/>
        <v>120.94</v>
      </c>
      <c r="BT6" s="33">
        <f t="shared" si="8"/>
        <v>102.82</v>
      </c>
      <c r="BU6" s="33">
        <f t="shared" si="8"/>
        <v>100.16</v>
      </c>
      <c r="BV6" s="33">
        <f t="shared" si="8"/>
        <v>100.16</v>
      </c>
      <c r="BW6" s="33">
        <f t="shared" si="8"/>
        <v>100.07</v>
      </c>
      <c r="BX6" s="33">
        <f t="shared" si="8"/>
        <v>106.22</v>
      </c>
      <c r="BY6" s="32" t="str">
        <f>IF(BY7="","",IF(BY7="-","【-】","【"&amp;SUBSTITUTE(TEXT(BY7,"#,##0.00"),"-","△")&amp;"】"))</f>
        <v>【104.60】</v>
      </c>
      <c r="BZ6" s="33">
        <f>IF(BZ7="",NA(),BZ7)</f>
        <v>180.56</v>
      </c>
      <c r="CA6" s="33">
        <f t="shared" ref="CA6:CI6" si="9">IF(CA7="",NA(),CA7)</f>
        <v>171.88</v>
      </c>
      <c r="CB6" s="33">
        <f t="shared" si="9"/>
        <v>166.72</v>
      </c>
      <c r="CC6" s="33">
        <f t="shared" si="9"/>
        <v>152.03</v>
      </c>
      <c r="CD6" s="33">
        <f t="shared" si="9"/>
        <v>154.52000000000001</v>
      </c>
      <c r="CE6" s="33">
        <f t="shared" si="9"/>
        <v>161.72999999999999</v>
      </c>
      <c r="CF6" s="33">
        <f t="shared" si="9"/>
        <v>166.38</v>
      </c>
      <c r="CG6" s="33">
        <f t="shared" si="9"/>
        <v>166.17</v>
      </c>
      <c r="CH6" s="33">
        <f t="shared" si="9"/>
        <v>164.93</v>
      </c>
      <c r="CI6" s="33">
        <f t="shared" si="9"/>
        <v>155.22999999999999</v>
      </c>
      <c r="CJ6" s="32" t="str">
        <f>IF(CJ7="","",IF(CJ7="-","【-】","【"&amp;SUBSTITUTE(TEXT(CJ7,"#,##0.00"),"-","△")&amp;"】"))</f>
        <v>【164.21】</v>
      </c>
      <c r="CK6" s="33">
        <f>IF(CK7="",NA(),CK7)</f>
        <v>52.6</v>
      </c>
      <c r="CL6" s="33">
        <f t="shared" ref="CL6:CT6" si="10">IF(CL7="",NA(),CL7)</f>
        <v>51.74</v>
      </c>
      <c r="CM6" s="33">
        <f t="shared" si="10"/>
        <v>50.94</v>
      </c>
      <c r="CN6" s="33">
        <f t="shared" si="10"/>
        <v>55.87</v>
      </c>
      <c r="CO6" s="33">
        <f t="shared" si="10"/>
        <v>54.89</v>
      </c>
      <c r="CP6" s="33">
        <f t="shared" si="10"/>
        <v>63.12</v>
      </c>
      <c r="CQ6" s="33">
        <f t="shared" si="10"/>
        <v>62.81</v>
      </c>
      <c r="CR6" s="33">
        <f t="shared" si="10"/>
        <v>62.5</v>
      </c>
      <c r="CS6" s="33">
        <f t="shared" si="10"/>
        <v>62.45</v>
      </c>
      <c r="CT6" s="33">
        <f t="shared" si="10"/>
        <v>62.12</v>
      </c>
      <c r="CU6" s="32" t="str">
        <f>IF(CU7="","",IF(CU7="-","【-】","【"&amp;SUBSTITUTE(TEXT(CU7,"#,##0.00"),"-","△")&amp;"】"))</f>
        <v>【59.80】</v>
      </c>
      <c r="CV6" s="33">
        <f>IF(CV7="",NA(),CV7)</f>
        <v>95.65</v>
      </c>
      <c r="CW6" s="33">
        <f t="shared" ref="CW6:DE6" si="11">IF(CW7="",NA(),CW7)</f>
        <v>95.14</v>
      </c>
      <c r="CX6" s="33">
        <f t="shared" si="11"/>
        <v>94.85</v>
      </c>
      <c r="CY6" s="33">
        <f t="shared" si="11"/>
        <v>94.96</v>
      </c>
      <c r="CZ6" s="33">
        <f t="shared" si="11"/>
        <v>93.93</v>
      </c>
      <c r="DA6" s="33">
        <f t="shared" si="11"/>
        <v>89.94</v>
      </c>
      <c r="DB6" s="33">
        <f t="shared" si="11"/>
        <v>89.45</v>
      </c>
      <c r="DC6" s="33">
        <f t="shared" si="11"/>
        <v>89.62</v>
      </c>
      <c r="DD6" s="33">
        <f t="shared" si="11"/>
        <v>89.76</v>
      </c>
      <c r="DE6" s="33">
        <f t="shared" si="11"/>
        <v>89.45</v>
      </c>
      <c r="DF6" s="32" t="str">
        <f>IF(DF7="","",IF(DF7="-","【-】","【"&amp;SUBSTITUTE(TEXT(DF7,"#,##0.00"),"-","△")&amp;"】"))</f>
        <v>【89.78】</v>
      </c>
      <c r="DG6" s="33">
        <f>IF(DG7="",NA(),DG7)</f>
        <v>35.159999999999997</v>
      </c>
      <c r="DH6" s="33">
        <f t="shared" ref="DH6:DP6" si="12">IF(DH7="",NA(),DH7)</f>
        <v>36.35</v>
      </c>
      <c r="DI6" s="33">
        <f t="shared" si="12"/>
        <v>37.22</v>
      </c>
      <c r="DJ6" s="33">
        <f t="shared" si="12"/>
        <v>37.869999999999997</v>
      </c>
      <c r="DK6" s="33">
        <f t="shared" si="12"/>
        <v>50.11</v>
      </c>
      <c r="DL6" s="33">
        <f t="shared" si="12"/>
        <v>38.29</v>
      </c>
      <c r="DM6" s="33">
        <f t="shared" si="12"/>
        <v>39.159999999999997</v>
      </c>
      <c r="DN6" s="33">
        <f t="shared" si="12"/>
        <v>40.21</v>
      </c>
      <c r="DO6" s="33">
        <f t="shared" si="12"/>
        <v>41.12</v>
      </c>
      <c r="DP6" s="33">
        <f t="shared" si="12"/>
        <v>44.91</v>
      </c>
      <c r="DQ6" s="32" t="str">
        <f>IF(DQ7="","",IF(DQ7="-","【-】","【"&amp;SUBSTITUTE(TEXT(DQ7,"#,##0.00"),"-","△")&amp;"】"))</f>
        <v>【46.31】</v>
      </c>
      <c r="DR6" s="33">
        <f>IF(DR7="",NA(),DR7)</f>
        <v>26.21</v>
      </c>
      <c r="DS6" s="33">
        <f t="shared" ref="DS6:EA6" si="13">IF(DS7="",NA(),DS7)</f>
        <v>31.57</v>
      </c>
      <c r="DT6" s="33">
        <f t="shared" si="13"/>
        <v>36.6</v>
      </c>
      <c r="DU6" s="33">
        <f t="shared" si="13"/>
        <v>39.54</v>
      </c>
      <c r="DV6" s="33">
        <f t="shared" si="13"/>
        <v>42.2</v>
      </c>
      <c r="DW6" s="33">
        <f t="shared" si="13"/>
        <v>7.87</v>
      </c>
      <c r="DX6" s="33">
        <f t="shared" si="13"/>
        <v>9.14</v>
      </c>
      <c r="DY6" s="33">
        <f t="shared" si="13"/>
        <v>10.19</v>
      </c>
      <c r="DZ6" s="33">
        <f t="shared" si="13"/>
        <v>10.9</v>
      </c>
      <c r="EA6" s="33">
        <f t="shared" si="13"/>
        <v>12.03</v>
      </c>
      <c r="EB6" s="32" t="str">
        <f>IF(EB7="","",IF(EB7="-","【-】","【"&amp;SUBSTITUTE(TEXT(EB7,"#,##0.00"),"-","△")&amp;"】"))</f>
        <v>【12.42】</v>
      </c>
      <c r="EC6" s="33">
        <f>IF(EC7="",NA(),EC7)</f>
        <v>1.17</v>
      </c>
      <c r="ED6" s="33">
        <f t="shared" ref="ED6:EL6" si="14">IF(ED7="",NA(),ED7)</f>
        <v>0.5</v>
      </c>
      <c r="EE6" s="33">
        <f t="shared" si="14"/>
        <v>0.86</v>
      </c>
      <c r="EF6" s="33">
        <f t="shared" si="14"/>
        <v>0.77</v>
      </c>
      <c r="EG6" s="33">
        <f t="shared" si="14"/>
        <v>0.72</v>
      </c>
      <c r="EH6" s="33">
        <f t="shared" si="14"/>
        <v>0.9</v>
      </c>
      <c r="EI6" s="33">
        <f t="shared" si="14"/>
        <v>1.01</v>
      </c>
      <c r="EJ6" s="33">
        <f t="shared" si="14"/>
        <v>0.88</v>
      </c>
      <c r="EK6" s="33">
        <f t="shared" si="14"/>
        <v>0.85</v>
      </c>
      <c r="EL6" s="33">
        <f t="shared" si="14"/>
        <v>0.75</v>
      </c>
      <c r="EM6" s="32" t="str">
        <f>IF(EM7="","",IF(EM7="-","【-】","【"&amp;SUBSTITUTE(TEXT(EM7,"#,##0.00"),"-","△")&amp;"】"))</f>
        <v>【0.78】</v>
      </c>
    </row>
    <row r="7" spans="1:143" s="34" customFormat="1" x14ac:dyDescent="0.15">
      <c r="A7" s="26"/>
      <c r="B7" s="35">
        <v>2014</v>
      </c>
      <c r="C7" s="35">
        <v>272230</v>
      </c>
      <c r="D7" s="35">
        <v>46</v>
      </c>
      <c r="E7" s="35">
        <v>1</v>
      </c>
      <c r="F7" s="35">
        <v>0</v>
      </c>
      <c r="G7" s="35">
        <v>1</v>
      </c>
      <c r="H7" s="35" t="s">
        <v>93</v>
      </c>
      <c r="I7" s="35" t="s">
        <v>94</v>
      </c>
      <c r="J7" s="35" t="s">
        <v>95</v>
      </c>
      <c r="K7" s="35" t="s">
        <v>96</v>
      </c>
      <c r="L7" s="35" t="s">
        <v>97</v>
      </c>
      <c r="M7" s="36" t="s">
        <v>98</v>
      </c>
      <c r="N7" s="36">
        <v>58.7</v>
      </c>
      <c r="O7" s="36">
        <v>100</v>
      </c>
      <c r="P7" s="36">
        <v>3002</v>
      </c>
      <c r="Q7" s="36">
        <v>126603</v>
      </c>
      <c r="R7" s="36">
        <v>12.3</v>
      </c>
      <c r="S7" s="36">
        <v>10292.93</v>
      </c>
      <c r="T7" s="36">
        <v>126123</v>
      </c>
      <c r="U7" s="36">
        <v>12.28</v>
      </c>
      <c r="V7" s="36">
        <v>10270.6</v>
      </c>
      <c r="W7" s="36">
        <v>112.07</v>
      </c>
      <c r="X7" s="36">
        <v>116.94</v>
      </c>
      <c r="Y7" s="36">
        <v>118.88</v>
      </c>
      <c r="Z7" s="36">
        <v>130.69</v>
      </c>
      <c r="AA7" s="36">
        <v>124.95</v>
      </c>
      <c r="AB7" s="36">
        <v>109.88</v>
      </c>
      <c r="AC7" s="36">
        <v>107.74</v>
      </c>
      <c r="AD7" s="36">
        <v>107.91</v>
      </c>
      <c r="AE7" s="36">
        <v>108.44</v>
      </c>
      <c r="AF7" s="36">
        <v>113.11</v>
      </c>
      <c r="AG7" s="36">
        <v>113.03</v>
      </c>
      <c r="AH7" s="36">
        <v>0</v>
      </c>
      <c r="AI7" s="36">
        <v>0</v>
      </c>
      <c r="AJ7" s="36">
        <v>0</v>
      </c>
      <c r="AK7" s="36">
        <v>0</v>
      </c>
      <c r="AL7" s="36">
        <v>0</v>
      </c>
      <c r="AM7" s="36">
        <v>1.1399999999999999</v>
      </c>
      <c r="AN7" s="36">
        <v>0.45</v>
      </c>
      <c r="AO7" s="36">
        <v>0.57999999999999996</v>
      </c>
      <c r="AP7" s="36">
        <v>0.81</v>
      </c>
      <c r="AQ7" s="36">
        <v>0</v>
      </c>
      <c r="AR7" s="36">
        <v>0.81</v>
      </c>
      <c r="AS7" s="36">
        <v>519.03</v>
      </c>
      <c r="AT7" s="36">
        <v>565.41999999999996</v>
      </c>
      <c r="AU7" s="36">
        <v>610.02</v>
      </c>
      <c r="AV7" s="36">
        <v>815.98</v>
      </c>
      <c r="AW7" s="36">
        <v>389.46</v>
      </c>
      <c r="AX7" s="36">
        <v>589.41999999999996</v>
      </c>
      <c r="AY7" s="36">
        <v>608.24</v>
      </c>
      <c r="AZ7" s="36">
        <v>633.30999999999995</v>
      </c>
      <c r="BA7" s="36">
        <v>648.09</v>
      </c>
      <c r="BB7" s="36">
        <v>344.19</v>
      </c>
      <c r="BC7" s="36">
        <v>264.16000000000003</v>
      </c>
      <c r="BD7" s="36">
        <v>183.23</v>
      </c>
      <c r="BE7" s="36">
        <v>185.13</v>
      </c>
      <c r="BF7" s="36">
        <v>181.91</v>
      </c>
      <c r="BG7" s="36">
        <v>176.67</v>
      </c>
      <c r="BH7" s="36">
        <v>174.92</v>
      </c>
      <c r="BI7" s="36">
        <v>260.54000000000002</v>
      </c>
      <c r="BJ7" s="36">
        <v>263.83999999999997</v>
      </c>
      <c r="BK7" s="36">
        <v>257.41000000000003</v>
      </c>
      <c r="BL7" s="36">
        <v>253.86</v>
      </c>
      <c r="BM7" s="36">
        <v>252.09</v>
      </c>
      <c r="BN7" s="36">
        <v>283.72000000000003</v>
      </c>
      <c r="BO7" s="36">
        <v>107.33</v>
      </c>
      <c r="BP7" s="36">
        <v>110.12</v>
      </c>
      <c r="BQ7" s="36">
        <v>113.31</v>
      </c>
      <c r="BR7" s="36">
        <v>123.82</v>
      </c>
      <c r="BS7" s="36">
        <v>120.94</v>
      </c>
      <c r="BT7" s="36">
        <v>102.82</v>
      </c>
      <c r="BU7" s="36">
        <v>100.16</v>
      </c>
      <c r="BV7" s="36">
        <v>100.16</v>
      </c>
      <c r="BW7" s="36">
        <v>100.07</v>
      </c>
      <c r="BX7" s="36">
        <v>106.22</v>
      </c>
      <c r="BY7" s="36">
        <v>104.6</v>
      </c>
      <c r="BZ7" s="36">
        <v>180.56</v>
      </c>
      <c r="CA7" s="36">
        <v>171.88</v>
      </c>
      <c r="CB7" s="36">
        <v>166.72</v>
      </c>
      <c r="CC7" s="36">
        <v>152.03</v>
      </c>
      <c r="CD7" s="36">
        <v>154.52000000000001</v>
      </c>
      <c r="CE7" s="36">
        <v>161.72999999999999</v>
      </c>
      <c r="CF7" s="36">
        <v>166.38</v>
      </c>
      <c r="CG7" s="36">
        <v>166.17</v>
      </c>
      <c r="CH7" s="36">
        <v>164.93</v>
      </c>
      <c r="CI7" s="36">
        <v>155.22999999999999</v>
      </c>
      <c r="CJ7" s="36">
        <v>164.21</v>
      </c>
      <c r="CK7" s="36">
        <v>52.6</v>
      </c>
      <c r="CL7" s="36">
        <v>51.74</v>
      </c>
      <c r="CM7" s="36">
        <v>50.94</v>
      </c>
      <c r="CN7" s="36">
        <v>55.87</v>
      </c>
      <c r="CO7" s="36">
        <v>54.89</v>
      </c>
      <c r="CP7" s="36">
        <v>63.12</v>
      </c>
      <c r="CQ7" s="36">
        <v>62.81</v>
      </c>
      <c r="CR7" s="36">
        <v>62.5</v>
      </c>
      <c r="CS7" s="36">
        <v>62.45</v>
      </c>
      <c r="CT7" s="36">
        <v>62.12</v>
      </c>
      <c r="CU7" s="36">
        <v>59.8</v>
      </c>
      <c r="CV7" s="36">
        <v>95.65</v>
      </c>
      <c r="CW7" s="36">
        <v>95.14</v>
      </c>
      <c r="CX7" s="36">
        <v>94.85</v>
      </c>
      <c r="CY7" s="36">
        <v>94.96</v>
      </c>
      <c r="CZ7" s="36">
        <v>93.93</v>
      </c>
      <c r="DA7" s="36">
        <v>89.94</v>
      </c>
      <c r="DB7" s="36">
        <v>89.45</v>
      </c>
      <c r="DC7" s="36">
        <v>89.62</v>
      </c>
      <c r="DD7" s="36">
        <v>89.76</v>
      </c>
      <c r="DE7" s="36">
        <v>89.45</v>
      </c>
      <c r="DF7" s="36">
        <v>89.78</v>
      </c>
      <c r="DG7" s="36">
        <v>35.159999999999997</v>
      </c>
      <c r="DH7" s="36">
        <v>36.35</v>
      </c>
      <c r="DI7" s="36">
        <v>37.22</v>
      </c>
      <c r="DJ7" s="36">
        <v>37.869999999999997</v>
      </c>
      <c r="DK7" s="36">
        <v>50.11</v>
      </c>
      <c r="DL7" s="36">
        <v>38.29</v>
      </c>
      <c r="DM7" s="36">
        <v>39.159999999999997</v>
      </c>
      <c r="DN7" s="36">
        <v>40.21</v>
      </c>
      <c r="DO7" s="36">
        <v>41.12</v>
      </c>
      <c r="DP7" s="36">
        <v>44.91</v>
      </c>
      <c r="DQ7" s="36">
        <v>46.31</v>
      </c>
      <c r="DR7" s="36">
        <v>26.21</v>
      </c>
      <c r="DS7" s="36">
        <v>31.57</v>
      </c>
      <c r="DT7" s="36">
        <v>36.6</v>
      </c>
      <c r="DU7" s="36">
        <v>39.54</v>
      </c>
      <c r="DV7" s="36">
        <v>42.2</v>
      </c>
      <c r="DW7" s="36">
        <v>7.87</v>
      </c>
      <c r="DX7" s="36">
        <v>9.14</v>
      </c>
      <c r="DY7" s="36">
        <v>10.19</v>
      </c>
      <c r="DZ7" s="36">
        <v>10.9</v>
      </c>
      <c r="EA7" s="36">
        <v>12.03</v>
      </c>
      <c r="EB7" s="36">
        <v>12.42</v>
      </c>
      <c r="EC7" s="36">
        <v>1.17</v>
      </c>
      <c r="ED7" s="36">
        <v>0.5</v>
      </c>
      <c r="EE7" s="36">
        <v>0.86</v>
      </c>
      <c r="EF7" s="36">
        <v>0.77</v>
      </c>
      <c r="EG7" s="36">
        <v>0.72</v>
      </c>
      <c r="EH7" s="36">
        <v>0.9</v>
      </c>
      <c r="EI7" s="36">
        <v>1.01</v>
      </c>
      <c r="EJ7" s="36">
        <v>0.88</v>
      </c>
      <c r="EK7" s="36">
        <v>0.85</v>
      </c>
      <c r="EL7" s="36">
        <v>0.75</v>
      </c>
      <c r="EM7" s="36">
        <v>0.78</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2016-02-22T02:04:17Z</cp:lastPrinted>
  <dcterms:created xsi:type="dcterms:W3CDTF">2016-01-18T04:50:24Z</dcterms:created>
  <dcterms:modified xsi:type="dcterms:W3CDTF">2016-02-23T07:15:17Z</dcterms:modified>
</cp:coreProperties>
</file>