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<sst xmlns="http://schemas.openxmlformats.org/spreadsheetml/2006/main" count="226" uniqueCount="111">
  <si>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</si>
  <si>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</si>
  <si>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</si>
  <si>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</si>
  <si>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</si>
  <si>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</si>
  <si>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</si>
  <si>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</si>
  <si>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</si>
  <si>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</si>
  <si>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</si>
  <si>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</si>
  <si>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</si>
  <si>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</si>
  <si>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</si>
  <si>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</si>
  <si>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</si>
  <si>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</si>
  <si>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</si>
  <si>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</si>
  <si>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</si>
  <si>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</si>
  <si>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</si>
  <si>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</si>
  <si>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</si>
  <si>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</si>
  <si>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</si>
  <si>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</si>
  <si>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</si>
  <si>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</si>
  <si>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</si>
  <si>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</si>
  <si>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</si>
  <si>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</si>
  <si>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</si>
  <si>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</si>
  <si>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</si>
  <si>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</si>
  <si>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</si>
  <si>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</si>
  <si>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</si>
  <si>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</si>
  <si>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</si>
  <si>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</si>
  <si>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</si>
  <si>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</si>
  <si>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</si>
  <si>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</si>
  <si>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</si>
  <si>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</si>
  <si>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</si>
  <si>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</si>
  <si>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</si>
  <si>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</si>
  <si>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</si>
  <si>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</si>
  <si>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</si>
  <si>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</si>
  <si>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</si>
  <si>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</si>
  <si>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</si>
  <si>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</si>
  <si>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</si>
  <si>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</si>
  <si>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</si>
  <si>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</si>
  <si>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</si>
  <si>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</si>
  <si>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</si>
  <si>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</si>
  <si>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</si>
  <si>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</si>
  <si>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</si>
  <si>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</si>
  <si>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</si>
  <si>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</si>
  <si>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</si>
  <si>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</si>
  <si>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</si>
  <si>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</si>
  <si>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</si>
  <si>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</si>
  <si>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</si>
  <si>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</si>
  <si>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</si>
  <si>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</si>
  <si>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</si>
  <si>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</si>
  <si>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</si>
  <si>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</si>
  <si>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</si>
  <si>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</si>
  <si>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</si>
  <si>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</si>
  <si>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</si>
  <si>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</si>
  <si>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八尾市</t>
  </si>
  <si>
    <t>法非適用</t>
  </si>
  <si>
    <t>下水道事業</t>
  </si>
  <si>
    <t>公共下水道</t>
  </si>
  <si>
    <t>Ab</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</si>
  <si>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</si>
  <si>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</si>
  <si>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</si>
  <si>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</si>
  <si>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</si>
  <si>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</si>
  <si>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</si>
  <si>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・水洗化率は微増となっているものの、類似団体の平均値と大きく開きがあり、下水道使用料収入を確保するためにも水洗化率の向上が必要である。
・各指標において、類似団体の平均値や数値基準に達していないことから、地方公営企業法の財務規定の適用に合わせて経営状況の分析を行い、課題を抽出し経営の健全化を図る。
</t>
    <rPh sb="1" eb="4">
      <t>スイセンカ</t>
    </rPh>
    <rPh sb="4" eb="5">
      <t>リツ</t>
    </rPh>
    <rPh sb="6" eb="8">
      <t>ビゾウ</t>
    </rPh>
    <rPh sb="18" eb="20">
      <t>ルイジ</t>
    </rPh>
    <rPh sb="20" eb="22">
      <t>ダンタイ</t>
    </rPh>
    <rPh sb="23" eb="26">
      <t>ヘイキンチ</t>
    </rPh>
    <rPh sb="27" eb="28">
      <t>オオ</t>
    </rPh>
    <rPh sb="30" eb="31">
      <t>ヒラ</t>
    </rPh>
    <rPh sb="61" eb="63">
      <t>ヒツヨウ</t>
    </rPh>
    <rPh sb="69" eb="72">
      <t>カクシヒョウ</t>
    </rPh>
    <rPh sb="77" eb="79">
      <t>ルイジ</t>
    </rPh>
    <rPh sb="79" eb="81">
      <t>ダンタイ</t>
    </rPh>
    <rPh sb="82" eb="85">
      <t>ヘイキンチ</t>
    </rPh>
    <rPh sb="86" eb="88">
      <t>スウチ</t>
    </rPh>
    <rPh sb="88" eb="90">
      <t>キジュン</t>
    </rPh>
    <rPh sb="91" eb="92">
      <t>タッ</t>
    </rPh>
    <rPh sb="102" eb="104">
      <t>チホウ</t>
    </rPh>
    <rPh sb="104" eb="106">
      <t>コウエイ</t>
    </rPh>
    <rPh sb="106" eb="108">
      <t>キギョウ</t>
    </rPh>
    <rPh sb="108" eb="109">
      <t>ホウ</t>
    </rPh>
    <rPh sb="110" eb="112">
      <t>ザイム</t>
    </rPh>
    <rPh sb="112" eb="114">
      <t>キテイ</t>
    </rPh>
    <rPh sb="115" eb="117">
      <t>テキヨウ</t>
    </rPh>
    <rPh sb="118" eb="119">
      <t>ア</t>
    </rPh>
    <rPh sb="122" eb="124">
      <t>ケイエイ</t>
    </rPh>
    <rPh sb="124" eb="126">
      <t>ジョウキョウ</t>
    </rPh>
    <rPh sb="127" eb="129">
      <t>ブンセキ</t>
    </rPh>
    <rPh sb="130" eb="131">
      <t>オコナ</t>
    </rPh>
    <rPh sb="133" eb="135">
      <t>カダイ</t>
    </rPh>
    <rPh sb="136" eb="138">
      <t>チュウシュツ</t>
    </rPh>
    <rPh sb="139" eb="141">
      <t>ケイエイ</t>
    </rPh>
    <rPh sb="142" eb="145">
      <t>ケンゼンカ</t>
    </rPh>
    <rPh sb="146" eb="147">
      <t>ハカ</t>
    </rPh>
    <phoneticPr fontId="4"/>
  </si>
  <si>
    <t>・管渠改善率のデータが平成26年度のみであり、今後、経年比較等を分析し状況把握を行う。
・また、今後標準耐用年数50年を超える管渠の改築更新に係る費用の増大が懸念される。</t>
    <rPh sb="1" eb="3">
      <t>カンキョ</t>
    </rPh>
    <rPh sb="3" eb="5">
      <t>カイゼン</t>
    </rPh>
    <rPh sb="5" eb="6">
      <t>リツ</t>
    </rPh>
    <rPh sb="11" eb="13">
      <t>ヘイセイ</t>
    </rPh>
    <rPh sb="15" eb="17">
      <t>ネンド</t>
    </rPh>
    <rPh sb="23" eb="25">
      <t>コンゴ</t>
    </rPh>
    <rPh sb="26" eb="28">
      <t>ケイネン</t>
    </rPh>
    <rPh sb="28" eb="30">
      <t>ヒカク</t>
    </rPh>
    <rPh sb="30" eb="31">
      <t>トウ</t>
    </rPh>
    <rPh sb="32" eb="34">
      <t>ブンセキ</t>
    </rPh>
    <rPh sb="35" eb="37">
      <t>ジョウキョウ</t>
    </rPh>
    <rPh sb="37" eb="39">
      <t>ハアク</t>
    </rPh>
    <rPh sb="40" eb="41">
      <t>オコナ</t>
    </rPh>
    <rPh sb="48" eb="50">
      <t>コンゴ</t>
    </rPh>
    <rPh sb="50" eb="52">
      <t>ヒョウジュン</t>
    </rPh>
    <rPh sb="52" eb="54">
      <t>タイヨウ</t>
    </rPh>
    <rPh sb="54" eb="56">
      <t>ネンスウ</t>
    </rPh>
    <rPh sb="58" eb="59">
      <t>ネン</t>
    </rPh>
    <rPh sb="60" eb="61">
      <t>コ</t>
    </rPh>
    <rPh sb="63" eb="65">
      <t>カンキョ</t>
    </rPh>
    <rPh sb="66" eb="68">
      <t>ゾウカイチク</t>
    </rPh>
    <rPh sb="68" eb="70">
      <t>コウシン</t>
    </rPh>
    <rPh sb="71" eb="72">
      <t>カカ</t>
    </rPh>
    <rPh sb="73" eb="75">
      <t>ヒヨウ</t>
    </rPh>
    <rPh sb="76" eb="78">
      <t>ゾウダイ</t>
    </rPh>
    <rPh sb="79" eb="81">
      <t>ケネン</t>
    </rPh>
    <phoneticPr fontId="4"/>
  </si>
  <si>
    <t>・水洗化率は微増となっているものの、①収益的収支比率、⑤経費回収率は改善方向にない。これは、使用料対象経費の回収に課題があると思われる。
・④企業債残高対事業規模比率においては、計画的に償還し減少している。
・平成27年度より、地方公営企業法の財務規定を適用し、経営状況・財政状況の明確化を図りつつ、健全な下水道経営に向けて取り組みを進めている。
（平成26年度については、地方公営企業法の財務規定の適用に伴い、出納整理期間がないことから、当該期間の収入及び支出が平成27年度にて会計処理されたことにより、①④⑤⑥に影響。）
⑦施設利用率については、平均処理水量の中に単独処理場で処理された水量及び流域下水道を含む他事業で処理した水量が含まれているため、100％を超えております。</t>
    <rPh sb="1" eb="3">
      <t>スイセン</t>
    </rPh>
    <rPh sb="3" eb="4">
      <t>カ</t>
    </rPh>
    <rPh sb="4" eb="5">
      <t>リツ</t>
    </rPh>
    <rPh sb="6" eb="8">
      <t>ビゾウ</t>
    </rPh>
    <rPh sb="19" eb="22">
      <t>シュウエキテキ</t>
    </rPh>
    <rPh sb="22" eb="24">
      <t>シュウシ</t>
    </rPh>
    <rPh sb="24" eb="26">
      <t>ヒリツ</t>
    </rPh>
    <rPh sb="28" eb="30">
      <t>ケイヒ</t>
    </rPh>
    <rPh sb="30" eb="32">
      <t>カイシュウ</t>
    </rPh>
    <rPh sb="32" eb="33">
      <t>リツ</t>
    </rPh>
    <rPh sb="34" eb="36">
      <t>カイゼン</t>
    </rPh>
    <rPh sb="36" eb="38">
      <t>ホウコウ</t>
    </rPh>
    <rPh sb="46" eb="49">
      <t>シヨウリョウ</t>
    </rPh>
    <rPh sb="49" eb="51">
      <t>タイショウ</t>
    </rPh>
    <rPh sb="51" eb="53">
      <t>ケイヒ</t>
    </rPh>
    <rPh sb="54" eb="56">
      <t>カイシュウ</t>
    </rPh>
    <rPh sb="57" eb="59">
      <t>カダイ</t>
    </rPh>
    <rPh sb="63" eb="64">
      <t>オモ</t>
    </rPh>
    <rPh sb="71" eb="73">
      <t>キギョウ</t>
    </rPh>
    <rPh sb="73" eb="74">
      <t>サイ</t>
    </rPh>
    <rPh sb="74" eb="76">
      <t>ザンダカ</t>
    </rPh>
    <rPh sb="76" eb="77">
      <t>タイ</t>
    </rPh>
    <rPh sb="77" eb="79">
      <t>ジギョウ</t>
    </rPh>
    <rPh sb="79" eb="81">
      <t>キボ</t>
    </rPh>
    <rPh sb="81" eb="83">
      <t>ヒリツ</t>
    </rPh>
    <rPh sb="89" eb="92">
      <t>ケイカクテキ</t>
    </rPh>
    <rPh sb="93" eb="95">
      <t>ショウカン</t>
    </rPh>
    <rPh sb="96" eb="98">
      <t>ゲンショウ</t>
    </rPh>
    <rPh sb="105" eb="107">
      <t>ヘイセイ</t>
    </rPh>
    <rPh sb="109" eb="111">
      <t>ネンド</t>
    </rPh>
    <rPh sb="114" eb="116">
      <t>チホウ</t>
    </rPh>
    <rPh sb="116" eb="118">
      <t>コウエイ</t>
    </rPh>
    <rPh sb="118" eb="120">
      <t>キギョウ</t>
    </rPh>
    <rPh sb="120" eb="121">
      <t>ホウ</t>
    </rPh>
    <rPh sb="122" eb="124">
      <t>ザイム</t>
    </rPh>
    <rPh sb="124" eb="126">
      <t>キテイ</t>
    </rPh>
    <rPh sb="127" eb="129">
      <t>テキヨウ</t>
    </rPh>
    <rPh sb="131" eb="133">
      <t>ケイエイ</t>
    </rPh>
    <rPh sb="133" eb="135">
      <t>ジョウキョウ</t>
    </rPh>
    <rPh sb="136" eb="138">
      <t>ザイセイ</t>
    </rPh>
    <rPh sb="138" eb="140">
      <t>ジョウキョウ</t>
    </rPh>
    <rPh sb="141" eb="144">
      <t>メイカクカ</t>
    </rPh>
    <rPh sb="145" eb="146">
      <t>ハカ</t>
    </rPh>
    <rPh sb="150" eb="152">
      <t>ケンゼン</t>
    </rPh>
    <rPh sb="153" eb="156">
      <t>ゲスイドウ</t>
    </rPh>
    <rPh sb="156" eb="158">
      <t>ケイエイ</t>
    </rPh>
    <rPh sb="159" eb="160">
      <t>ム</t>
    </rPh>
    <rPh sb="162" eb="163">
      <t>ト</t>
    </rPh>
    <rPh sb="164" eb="165">
      <t>ク</t>
    </rPh>
    <rPh sb="167" eb="168">
      <t>スス</t>
    </rPh>
    <rPh sb="177" eb="179">
      <t>ヘイセイ</t>
    </rPh>
    <rPh sb="181" eb="183">
      <t>ネンド</t>
    </rPh>
    <rPh sb="189" eb="191">
      <t>チホウ</t>
    </rPh>
    <rPh sb="191" eb="193">
      <t>コウエイ</t>
    </rPh>
    <rPh sb="193" eb="195">
      <t>キギョウ</t>
    </rPh>
    <rPh sb="195" eb="196">
      <t>ホウ</t>
    </rPh>
    <rPh sb="197" eb="199">
      <t>ザイム</t>
    </rPh>
    <rPh sb="199" eb="201">
      <t>キテイ</t>
    </rPh>
    <rPh sb="202" eb="204">
      <t>テキヨウ</t>
    </rPh>
    <rPh sb="205" eb="206">
      <t>トモナ</t>
    </rPh>
    <rPh sb="208" eb="210">
      <t>スイトウ</t>
    </rPh>
    <rPh sb="210" eb="212">
      <t>セイリ</t>
    </rPh>
    <rPh sb="212" eb="214">
      <t>キカン</t>
    </rPh>
    <rPh sb="222" eb="224">
      <t>トウガイ</t>
    </rPh>
    <rPh sb="224" eb="226">
      <t>キカン</t>
    </rPh>
    <rPh sb="227" eb="229">
      <t>シュウニュウ</t>
    </rPh>
    <rPh sb="229" eb="230">
      <t>オヨ</t>
    </rPh>
    <rPh sb="231" eb="233">
      <t>シシュツ</t>
    </rPh>
    <rPh sb="234" eb="236">
      <t>ヘイセイ</t>
    </rPh>
    <rPh sb="238" eb="240">
      <t>ネンド</t>
    </rPh>
    <rPh sb="242" eb="244">
      <t>カイケイ</t>
    </rPh>
    <rPh sb="244" eb="246">
      <t>ショリ</t>
    </rPh>
    <rPh sb="260" eb="262">
      <t>エイキョウ</t>
    </rPh>
    <rPh sb="267" eb="269">
      <t>シセツ</t>
    </rPh>
    <rPh sb="269" eb="272">
      <t>リヨウリツ</t>
    </rPh>
    <rPh sb="278" eb="280">
      <t>ヘイキン</t>
    </rPh>
    <rPh sb="280" eb="282">
      <t>ショリ</t>
    </rPh>
    <rPh sb="282" eb="284">
      <t>スイリョウ</t>
    </rPh>
    <rPh sb="285" eb="286">
      <t>ナカ</t>
    </rPh>
    <rPh sb="287" eb="289">
      <t>タンドク</t>
    </rPh>
    <rPh sb="289" eb="291">
      <t>ショリ</t>
    </rPh>
    <rPh sb="291" eb="292">
      <t>バ</t>
    </rPh>
    <rPh sb="293" eb="295">
      <t>ショリ</t>
    </rPh>
    <rPh sb="298" eb="300">
      <t>スイリョウ</t>
    </rPh>
    <rPh sb="300" eb="301">
      <t>オヨ</t>
    </rPh>
    <rPh sb="302" eb="304">
      <t>リュウイキ</t>
    </rPh>
    <rPh sb="304" eb="307">
      <t>ゲスイドウ</t>
    </rPh>
    <rPh sb="308" eb="309">
      <t>フク</t>
    </rPh>
    <rPh sb="310" eb="311">
      <t>タ</t>
    </rPh>
    <rPh sb="311" eb="313">
      <t>ジギョウ</t>
    </rPh>
    <rPh sb="314" eb="316">
      <t>ショリ</t>
    </rPh>
    <rPh sb="318" eb="320">
      <t>スイリョウ</t>
    </rPh>
    <rPh sb="321" eb="322">
      <t>フク</t>
    </rPh>
    <rPh sb="335" eb="336">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</si>
</sst>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0.1</c:v>
                </c:pt>
              </c:numCache>
            </c:numRef>
          </c:val>
        </c:ser>
        <c:dLbls>
          <c:showLegendKey val="0"/>
          <c:showVal val="0"/>
          <c:showCatName val="0"/>
          <c:showSerName val="0"/>
          <c:showPercent val="0"/>
          <c:showBubbleSize val="0"/>
        </c:dLbls>
        <c:gapWidth val="150"/>
        <c:axId val="90474368"/>
        <c:axId val="904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90474368"/>
        <c:axId val="90492928"/>
      </c:lineChart>
      <c:dateAx>
        <c:axId val="90474368"/>
        <c:scaling>
          <c:orientation val="minMax"/>
        </c:scaling>
        <c:delete val="1"/>
        <c:axPos val="b"/>
        <c:numFmt formatCode="ge" sourceLinked="1"/>
        <c:majorTickMark val="none"/>
        <c:minorTickMark val="none"/>
        <c:tickLblPos val="none"/>
        <c:crossAx val="90492928"/>
        <c:crosses val="autoZero"/>
        <c:auto val="1"/>
        <c:lblOffset val="100"/>
        <c:baseTimeUnit val="years"/>
      </c:dateAx>
      <c:valAx>
        <c:axId val="904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87648"/>
        <c:axId val="994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68.489999999999995</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99387648"/>
        <c:axId val="99410304"/>
      </c:lineChart>
      <c:dateAx>
        <c:axId val="99387648"/>
        <c:scaling>
          <c:orientation val="minMax"/>
        </c:scaling>
        <c:delete val="1"/>
        <c:axPos val="b"/>
        <c:numFmt formatCode="ge" sourceLinked="1"/>
        <c:majorTickMark val="none"/>
        <c:minorTickMark val="none"/>
        <c:tickLblPos val="none"/>
        <c:crossAx val="99410304"/>
        <c:crosses val="autoZero"/>
        <c:auto val="1"/>
        <c:lblOffset val="100"/>
        <c:baseTimeUnit val="years"/>
      </c:dateAx>
      <c:valAx>
        <c:axId val="994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88.34</c:v>
                </c:pt>
                <c:pt idx="1">
                  <c:v>88.76</c:v>
                </c:pt>
                <c:pt idx="2">
                  <c:v>88.79</c:v>
                </c:pt>
                <c:pt idx="3">
                  <c:v>89.22</c:v>
                </c:pt>
                <c:pt idx="4">
                  <c:v>89.51</c:v>
                </c:pt>
              </c:numCache>
            </c:numRef>
          </c:val>
        </c:ser>
        <c:dLbls>
          <c:showLegendKey val="0"/>
          <c:showVal val="0"/>
          <c:showCatName val="0"/>
          <c:showSerName val="0"/>
          <c:showPercent val="0"/>
          <c:showBubbleSize val="0"/>
        </c:dLbls>
        <c:gapWidth val="150"/>
        <c:axId val="99501952"/>
        <c:axId val="995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99501952"/>
        <c:axId val="99508224"/>
      </c:lineChart>
      <c:dateAx>
        <c:axId val="99501952"/>
        <c:scaling>
          <c:orientation val="minMax"/>
        </c:scaling>
        <c:delete val="1"/>
        <c:axPos val="b"/>
        <c:numFmt formatCode="ge" sourceLinked="1"/>
        <c:majorTickMark val="none"/>
        <c:minorTickMark val="none"/>
        <c:tickLblPos val="none"/>
        <c:crossAx val="99508224"/>
        <c:crosses val="autoZero"/>
        <c:auto val="1"/>
        <c:lblOffset val="100"/>
        <c:baseTimeUnit val="years"/>
      </c:dateAx>
      <c:valAx>
        <c:axId val="995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71.47</c:v>
                </c:pt>
                <c:pt idx="1">
                  <c:v>89.26</c:v>
                </c:pt>
                <c:pt idx="2">
                  <c:v>90.3</c:v>
                </c:pt>
                <c:pt idx="3">
                  <c:v>89.54</c:v>
                </c:pt>
                <c:pt idx="4">
                  <c:v>85.43</c:v>
                </c:pt>
              </c:numCache>
            </c:numRef>
          </c:val>
        </c:ser>
        <c:dLbls>
          <c:showLegendKey val="0"/>
          <c:showVal val="0"/>
          <c:showCatName val="0"/>
          <c:showSerName val="0"/>
          <c:showPercent val="0"/>
          <c:showBubbleSize val="0"/>
        </c:dLbls>
        <c:gapWidth val="150"/>
        <c:axId val="91567616"/>
        <c:axId val="915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67616"/>
        <c:axId val="91569536"/>
      </c:lineChart>
      <c:dateAx>
        <c:axId val="91567616"/>
        <c:scaling>
          <c:orientation val="minMax"/>
        </c:scaling>
        <c:delete val="1"/>
        <c:axPos val="b"/>
        <c:numFmt formatCode="ge" sourceLinked="1"/>
        <c:majorTickMark val="none"/>
        <c:minorTickMark val="none"/>
        <c:tickLblPos val="none"/>
        <c:crossAx val="91569536"/>
        <c:crosses val="autoZero"/>
        <c:auto val="1"/>
        <c:lblOffset val="100"/>
        <c:baseTimeUnit val="years"/>
      </c:dateAx>
      <c:valAx>
        <c:axId val="915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95904"/>
        <c:axId val="915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95904"/>
        <c:axId val="91597824"/>
      </c:lineChart>
      <c:dateAx>
        <c:axId val="91595904"/>
        <c:scaling>
          <c:orientation val="minMax"/>
        </c:scaling>
        <c:delete val="1"/>
        <c:axPos val="b"/>
        <c:numFmt formatCode="ge" sourceLinked="1"/>
        <c:majorTickMark val="none"/>
        <c:minorTickMark val="none"/>
        <c:tickLblPos val="none"/>
        <c:crossAx val="91597824"/>
        <c:crosses val="autoZero"/>
        <c:auto val="1"/>
        <c:lblOffset val="100"/>
        <c:baseTimeUnit val="years"/>
      </c:dateAx>
      <c:valAx>
        <c:axId val="915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78528"/>
        <c:axId val="938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78528"/>
        <c:axId val="93880704"/>
      </c:lineChart>
      <c:dateAx>
        <c:axId val="93878528"/>
        <c:scaling>
          <c:orientation val="minMax"/>
        </c:scaling>
        <c:delete val="1"/>
        <c:axPos val="b"/>
        <c:numFmt formatCode="ge" sourceLinked="1"/>
        <c:majorTickMark val="none"/>
        <c:minorTickMark val="none"/>
        <c:tickLblPos val="none"/>
        <c:crossAx val="93880704"/>
        <c:crosses val="autoZero"/>
        <c:auto val="1"/>
        <c:lblOffset val="100"/>
        <c:baseTimeUnit val="years"/>
      </c:dateAx>
      <c:valAx>
        <c:axId val="938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07584"/>
        <c:axId val="992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07584"/>
        <c:axId val="99222272"/>
      </c:lineChart>
      <c:dateAx>
        <c:axId val="93907584"/>
        <c:scaling>
          <c:orientation val="minMax"/>
        </c:scaling>
        <c:delete val="1"/>
        <c:axPos val="b"/>
        <c:numFmt formatCode="ge" sourceLinked="1"/>
        <c:majorTickMark val="none"/>
        <c:minorTickMark val="none"/>
        <c:tickLblPos val="none"/>
        <c:crossAx val="99222272"/>
        <c:crosses val="autoZero"/>
        <c:auto val="1"/>
        <c:lblOffset val="100"/>
        <c:baseTimeUnit val="years"/>
      </c:dateAx>
      <c:valAx>
        <c:axId val="992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64768"/>
        <c:axId val="992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64768"/>
        <c:axId val="99271040"/>
      </c:lineChart>
      <c:dateAx>
        <c:axId val="99264768"/>
        <c:scaling>
          <c:orientation val="minMax"/>
        </c:scaling>
        <c:delete val="1"/>
        <c:axPos val="b"/>
        <c:numFmt formatCode="ge" sourceLinked="1"/>
        <c:majorTickMark val="none"/>
        <c:minorTickMark val="none"/>
        <c:tickLblPos val="none"/>
        <c:crossAx val="99271040"/>
        <c:crosses val="autoZero"/>
        <c:auto val="1"/>
        <c:lblOffset val="100"/>
        <c:baseTimeUnit val="years"/>
      </c:dateAx>
      <c:valAx>
        <c:axId val="992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959.77</c:v>
                </c:pt>
                <c:pt idx="1">
                  <c:v>947.23</c:v>
                </c:pt>
                <c:pt idx="2">
                  <c:v>914.96</c:v>
                </c:pt>
                <c:pt idx="3">
                  <c:v>885.26</c:v>
                </c:pt>
                <c:pt idx="4">
                  <c:v>977.19</c:v>
                </c:pt>
              </c:numCache>
            </c:numRef>
          </c:val>
        </c:ser>
        <c:dLbls>
          <c:showLegendKey val="0"/>
          <c:showVal val="0"/>
          <c:showCatName val="0"/>
          <c:showSerName val="0"/>
          <c:showPercent val="0"/>
          <c:showBubbleSize val="0"/>
        </c:dLbls>
        <c:gapWidth val="150"/>
        <c:axId val="99295616"/>
        <c:axId val="992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99295616"/>
        <c:axId val="99297536"/>
      </c:lineChart>
      <c:dateAx>
        <c:axId val="99295616"/>
        <c:scaling>
          <c:orientation val="minMax"/>
        </c:scaling>
        <c:delete val="1"/>
        <c:axPos val="b"/>
        <c:numFmt formatCode="ge" sourceLinked="1"/>
        <c:majorTickMark val="none"/>
        <c:minorTickMark val="none"/>
        <c:tickLblPos val="none"/>
        <c:crossAx val="99297536"/>
        <c:crosses val="autoZero"/>
        <c:auto val="1"/>
        <c:lblOffset val="100"/>
        <c:baseTimeUnit val="years"/>
      </c:dateAx>
      <c:valAx>
        <c:axId val="992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96.27</c:v>
                </c:pt>
                <c:pt idx="1">
                  <c:v>97.41</c:v>
                </c:pt>
                <c:pt idx="2">
                  <c:v>96.61</c:v>
                </c:pt>
                <c:pt idx="3">
                  <c:v>94.83</c:v>
                </c:pt>
                <c:pt idx="4">
                  <c:v>86.02</c:v>
                </c:pt>
              </c:numCache>
            </c:numRef>
          </c:val>
        </c:ser>
        <c:dLbls>
          <c:showLegendKey val="0"/>
          <c:showVal val="0"/>
          <c:showCatName val="0"/>
          <c:showSerName val="0"/>
          <c:showPercent val="0"/>
          <c:showBubbleSize val="0"/>
        </c:dLbls>
        <c:gapWidth val="150"/>
        <c:axId val="99310976"/>
        <c:axId val="993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99310976"/>
        <c:axId val="99345920"/>
      </c:lineChart>
      <c:dateAx>
        <c:axId val="99310976"/>
        <c:scaling>
          <c:orientation val="minMax"/>
        </c:scaling>
        <c:delete val="1"/>
        <c:axPos val="b"/>
        <c:numFmt formatCode="ge" sourceLinked="1"/>
        <c:majorTickMark val="none"/>
        <c:minorTickMark val="none"/>
        <c:tickLblPos val="none"/>
        <c:crossAx val="99345920"/>
        <c:crosses val="autoZero"/>
        <c:auto val="1"/>
        <c:lblOffset val="100"/>
        <c:baseTimeUnit val="years"/>
      </c:dateAx>
      <c:valAx>
        <c:axId val="993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137.38</c:v>
                </c:pt>
                <c:pt idx="1">
                  <c:v>134.75</c:v>
                </c:pt>
                <c:pt idx="2">
                  <c:v>136.41</c:v>
                </c:pt>
                <c:pt idx="3">
                  <c:v>138.38999999999999</c:v>
                </c:pt>
                <c:pt idx="4">
                  <c:v>134.38999999999999</c:v>
                </c:pt>
              </c:numCache>
            </c:numRef>
          </c:val>
        </c:ser>
        <c:dLbls>
          <c:showLegendKey val="0"/>
          <c:showVal val="0"/>
          <c:showCatName val="0"/>
          <c:showSerName val="0"/>
          <c:showPercent val="0"/>
          <c:showBubbleSize val="0"/>
        </c:dLbls>
        <c:gapWidth val="150"/>
        <c:axId val="99367552"/>
        <c:axId val="993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99367552"/>
        <c:axId val="99377920"/>
      </c:lineChart>
      <c:dateAx>
        <c:axId val="99367552"/>
        <c:scaling>
          <c:orientation val="minMax"/>
        </c:scaling>
        <c:delete val="1"/>
        <c:axPos val="b"/>
        <c:numFmt formatCode="ge" sourceLinked="1"/>
        <c:majorTickMark val="none"/>
        <c:minorTickMark val="none"/>
        <c:tickLblPos val="none"/>
        <c:crossAx val="99377920"/>
        <c:crosses val="autoZero"/>
        <c:auto val="1"/>
        <c:lblOffset val="100"/>
        <c:baseTimeUnit val="years"/>
      </c:dateAx>
      <c:valAx>
        <c:axId val="993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八尾市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269594</v>
      </c>
      <c r="AM8" s="47"/>
      <c r="AN8" s="47"/>
      <c r="AO8" s="47"/>
      <c r="AP8" s="47"/>
      <c r="AQ8" s="47"/>
      <c r="AR8" s="47"/>
      <c r="AS8" s="47"/>
      <c r="AT8" s="43">
        <f>データ!S6</f>
        <v>41.72</v>
      </c>
      <c r="AU8" s="43"/>
      <c r="AV8" s="43"/>
      <c r="AW8" s="43"/>
      <c r="AX8" s="43"/>
      <c r="AY8" s="43"/>
      <c r="AZ8" s="43"/>
      <c r="BA8" s="43"/>
      <c r="BB8" s="43">
        <f>データ!T6</f>
        <v>6461.98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84.7</v>
      </c>
      <c r="Q10" s="43"/>
      <c r="R10" s="43"/>
      <c r="S10" s="43"/>
      <c r="T10" s="43"/>
      <c r="U10" s="43"/>
      <c r="V10" s="43"/>
      <c r="W10" s="43">
        <f>データ!P6</f>
        <v>60.17</v>
      </c>
      <c r="X10" s="43"/>
      <c r="Y10" s="43"/>
      <c r="Z10" s="43"/>
      <c r="AA10" s="43"/>
      <c r="AB10" s="43"/>
      <c r="AC10" s="43"/>
      <c r="AD10" s="47">
        <f>データ!Q6</f>
        <v>2052</v>
      </c>
      <c r="AE10" s="47"/>
      <c r="AF10" s="47"/>
      <c r="AG10" s="47"/>
      <c r="AH10" s="47"/>
      <c r="AI10" s="47"/>
      <c r="AJ10" s="47"/>
      <c r="AK10" s="2"/>
      <c r="AL10" s="47">
        <f>データ!U6</f>
        <v>227904</v>
      </c>
      <c r="AM10" s="47"/>
      <c r="AN10" s="47"/>
      <c r="AO10" s="47"/>
      <c r="AP10" s="47"/>
      <c r="AQ10" s="47"/>
      <c r="AR10" s="47"/>
      <c r="AS10" s="47"/>
      <c r="AT10" s="43">
        <f>データ!V6</f>
        <v>24.93</v>
      </c>
      <c r="AU10" s="43"/>
      <c r="AV10" s="43"/>
      <c r="AW10" s="43"/>
      <c r="AX10" s="43"/>
      <c r="AY10" s="43"/>
      <c r="AZ10" s="43"/>
      <c r="BA10" s="43"/>
      <c r="BB10" s="43">
        <f>データ!W6</f>
        <v>9141.76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272124</v>
      </c>
      <c r="D6" s="31">
        <f t="shared" si="3"/>
        <v>47</v>
      </c>
      <c r="E6" s="31">
        <f t="shared" si="3"/>
        <v>17</v>
      </c>
      <c r="F6" s="31">
        <f t="shared" si="3"/>
        <v>1</v>
      </c>
      <c r="G6" s="31">
        <f t="shared" si="3"/>
        <v>0</v>
      </c>
      <c r="H6" s="31" t="str">
        <f t="shared" si="3"/>
        <v>大阪府　八尾市</v>
      </c>
      <c r="I6" s="31" t="str">
        <f t="shared" si="3"/>
        <v>法非適用</v>
      </c>
      <c r="J6" s="31" t="str">
        <f t="shared" si="3"/>
        <v>下水道事業</v>
      </c>
      <c r="K6" s="31" t="str">
        <f t="shared" si="3"/>
        <v>公共下水道</v>
      </c>
      <c r="L6" s="31" t="str">
        <f t="shared" si="3"/>
        <v>Ab</v>
      </c>
      <c r="M6" s="32" t="str">
        <f t="shared" si="3"/>
        <v>-</v>
      </c>
      <c r="N6" s="32" t="str">
        <f t="shared" si="3"/>
        <v>該当数値なし</v>
      </c>
      <c r="O6" s="32">
        <f t="shared" si="3"/>
        <v>84.7</v>
      </c>
      <c r="P6" s="32">
        <f t="shared" si="3"/>
        <v>60.17</v>
      </c>
      <c r="Q6" s="32">
        <f t="shared" si="3"/>
        <v>2052</v>
      </c>
      <c r="R6" s="32">
        <f t="shared" si="3"/>
        <v>269594</v>
      </c>
      <c r="S6" s="32">
        <f t="shared" si="3"/>
        <v>41.72</v>
      </c>
      <c r="T6" s="32">
        <f t="shared" si="3"/>
        <v>6461.98</v>
      </c>
      <c r="U6" s="32">
        <f t="shared" si="3"/>
        <v>227904</v>
      </c>
      <c r="V6" s="32">
        <f t="shared" si="3"/>
        <v>24.93</v>
      </c>
      <c r="W6" s="32">
        <f t="shared" si="3"/>
        <v>9141.76</v>
      </c>
      <c r="X6" s="33">
        <f>IF(X7="",NA(),X7)</f>
        <v>71.47</v>
      </c>
      <c r="Y6" s="33">
        <f t="shared" ref="Y6:AG6" si="4">IF(Y7="",NA(),Y7)</f>
        <v>89.26</v>
      </c>
      <c r="Z6" s="33">
        <f t="shared" si="4"/>
        <v>90.3</v>
      </c>
      <c r="AA6" s="33">
        <f t="shared" si="4"/>
        <v>89.54</v>
      </c>
      <c r="AB6" s="33">
        <f t="shared" si="4"/>
        <v>85.43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959.77</v>
      </c>
      <c r="BF6" s="33">
        <f t="shared" ref="BF6:BN6" si="7">IF(BF7="",NA(),BF7)</f>
        <v>947.23</v>
      </c>
      <c r="BG6" s="33">
        <f t="shared" si="7"/>
        <v>914.96</v>
      </c>
      <c r="BH6" s="33">
        <f t="shared" si="7"/>
        <v>885.26</v>
      </c>
      <c r="BI6" s="33">
        <f t="shared" si="7"/>
        <v>977.19</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96.27</v>
      </c>
      <c r="BQ6" s="33">
        <f t="shared" ref="BQ6:BY6" si="8">IF(BQ7="",NA(),BQ7)</f>
        <v>97.41</v>
      </c>
      <c r="BR6" s="33">
        <f t="shared" si="8"/>
        <v>96.61</v>
      </c>
      <c r="BS6" s="33">
        <f t="shared" si="8"/>
        <v>94.83</v>
      </c>
      <c r="BT6" s="33">
        <f t="shared" si="8"/>
        <v>86.02</v>
      </c>
      <c r="BU6" s="33">
        <f t="shared" si="8"/>
        <v>91.18</v>
      </c>
      <c r="BV6" s="33">
        <f t="shared" si="8"/>
        <v>91.22</v>
      </c>
      <c r="BW6" s="33">
        <f t="shared" si="8"/>
        <v>91.73</v>
      </c>
      <c r="BX6" s="33">
        <f t="shared" si="8"/>
        <v>92.33</v>
      </c>
      <c r="BY6" s="33">
        <f t="shared" si="8"/>
        <v>96.91</v>
      </c>
      <c r="BZ6" s="32" t="str">
        <f>IF(BZ7="","",IF(BZ7="-","【-】","【"&amp;SUBSTITUTE(TEXT(BZ7,"#,##0.00"),"-","△")&amp;"】"))</f>
        <v>【96.57】</v>
      </c>
      <c r="CA6" s="33">
        <f>IF(CA7="",NA(),CA7)</f>
        <v>137.38</v>
      </c>
      <c r="CB6" s="33">
        <f t="shared" ref="CB6:CJ6" si="9">IF(CB7="",NA(),CB7)</f>
        <v>134.75</v>
      </c>
      <c r="CC6" s="33">
        <f t="shared" si="9"/>
        <v>136.41</v>
      </c>
      <c r="CD6" s="33">
        <f t="shared" si="9"/>
        <v>138.38999999999999</v>
      </c>
      <c r="CE6" s="33">
        <f t="shared" si="9"/>
        <v>134.38999999999999</v>
      </c>
      <c r="CF6" s="33">
        <f t="shared" si="9"/>
        <v>124.56</v>
      </c>
      <c r="CG6" s="33">
        <f t="shared" si="9"/>
        <v>125.47</v>
      </c>
      <c r="CH6" s="33">
        <f t="shared" si="9"/>
        <v>123.91</v>
      </c>
      <c r="CI6" s="33">
        <f t="shared" si="9"/>
        <v>123.69</v>
      </c>
      <c r="CJ6" s="33">
        <f t="shared" si="9"/>
        <v>120.5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68.489999999999995</v>
      </c>
      <c r="CR6" s="33">
        <f t="shared" si="10"/>
        <v>71.48</v>
      </c>
      <c r="CS6" s="33">
        <f t="shared" si="10"/>
        <v>69.03</v>
      </c>
      <c r="CT6" s="33">
        <f t="shared" si="10"/>
        <v>70.16</v>
      </c>
      <c r="CU6" s="33">
        <f t="shared" si="10"/>
        <v>69.95</v>
      </c>
      <c r="CV6" s="32" t="str">
        <f>IF(CV7="","",IF(CV7="-","【-】","【"&amp;SUBSTITUTE(TEXT(CV7,"#,##0.00"),"-","△")&amp;"】"))</f>
        <v>【60.35】</v>
      </c>
      <c r="CW6" s="33">
        <f>IF(CW7="",NA(),CW7)</f>
        <v>88.34</v>
      </c>
      <c r="CX6" s="33">
        <f t="shared" ref="CX6:DF6" si="11">IF(CX7="",NA(),CX7)</f>
        <v>88.76</v>
      </c>
      <c r="CY6" s="33">
        <f t="shared" si="11"/>
        <v>88.79</v>
      </c>
      <c r="CZ6" s="33">
        <f t="shared" si="11"/>
        <v>89.22</v>
      </c>
      <c r="DA6" s="33">
        <f t="shared" si="11"/>
        <v>89.51</v>
      </c>
      <c r="DB6" s="33">
        <f t="shared" si="11"/>
        <v>96.94</v>
      </c>
      <c r="DC6" s="33">
        <f t="shared" si="11"/>
        <v>96.96</v>
      </c>
      <c r="DD6" s="33">
        <f t="shared" si="11"/>
        <v>96.87</v>
      </c>
      <c r="DE6" s="33">
        <f t="shared" si="11"/>
        <v>96.82</v>
      </c>
      <c r="DF6" s="33">
        <f t="shared" si="11"/>
        <v>96.69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v>
      </c>
      <c r="EI6" s="33">
        <f t="shared" si="14"/>
        <v>0.11</v>
      </c>
      <c r="EJ6" s="33">
        <f t="shared" si="14"/>
        <v>0.1</v>
      </c>
      <c r="EK6" s="33">
        <f t="shared" si="14"/>
        <v>0.1</v>
      </c>
      <c r="EL6" s="33">
        <f t="shared" si="14"/>
        <v>0.08</v>
      </c>
      <c r="EM6" s="33">
        <f t="shared" si="14"/>
        <v>0.1</v>
      </c>
      <c r="EN6" s="32" t="str">
        <f>IF(EN7="","",IF(EN7="-","【-】","【"&amp;SUBSTITUTE(TEXT(EN7,"#,##0.00"),"-","△")&amp;"】"))</f>
        <v>【0.17】</v>
      </c>
    </row>
    <row r="7" spans="1:144" s="34" customFormat="1">
      <c r="A7" s="26"/>
      <c r="B7" s="35">
        <v>2014</v>
      </c>
      <c r="C7" s="35">
        <v>272124</v>
      </c>
      <c r="D7" s="35">
        <v>47</v>
      </c>
      <c r="E7" s="35">
        <v>17</v>
      </c>
      <c r="F7" s="35">
        <v>1</v>
      </c>
      <c r="G7" s="35">
        <v>0</v>
      </c>
      <c r="H7" s="35" t="s">
        <v>96</v>
      </c>
      <c r="I7" s="35" t="s">
        <v>97</v>
      </c>
      <c r="J7" s="35" t="s">
        <v>98</v>
      </c>
      <c r="K7" s="35" t="s">
        <v>99</v>
      </c>
      <c r="L7" s="35" t="s">
        <v>100</v>
      </c>
      <c r="M7" s="36" t="s">
        <v>101</v>
      </c>
      <c r="N7" s="36" t="s">
        <v>102</v>
      </c>
      <c r="O7" s="36">
        <v>84.7</v>
      </c>
      <c r="P7" s="36">
        <v>60.17</v>
      </c>
      <c r="Q7" s="36">
        <v>2052</v>
      </c>
      <c r="R7" s="36">
        <v>269594</v>
      </c>
      <c r="S7" s="36">
        <v>41.72</v>
      </c>
      <c r="T7" s="36">
        <v>6461.98</v>
      </c>
      <c r="U7" s="36">
        <v>227904</v>
      </c>
      <c r="V7" s="36">
        <v>24.93</v>
      </c>
      <c r="W7" s="36">
        <v>9141.76</v>
      </c>
      <c r="X7" s="36">
        <v>71.47</v>
      </c>
      <c r="Y7" s="36">
        <v>89.26</v>
      </c>
      <c r="Z7" s="36">
        <v>90.3</v>
      </c>
      <c r="AA7" s="36">
        <v>89.54</v>
      </c>
      <c r="AB7" s="36">
        <v>85.43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959.77</v>
      </c>
      <c r="BF7" s="36">
        <v>947.23</v>
      </c>
      <c r="BG7" s="36">
        <v>914.96</v>
      </c>
      <c r="BH7" s="36">
        <v>885.26</v>
      </c>
      <c r="BI7" s="36">
        <v>977.19</v>
      </c>
      <c r="BJ7" s="36">
        <v>669.53</v>
      </c>
      <c r="BK7" s="36">
        <v>652.94000000000005</v>
      </c>
      <c r="BL7" s="36">
        <v>641.70000000000005</v>
      </c>
      <c r="BM7" s="36">
        <v>624.4</v>
      </c>
      <c r="BN7" s="36">
        <v>607.52</v>
      </c>
      <c r="BO7" s="36">
        <v>776.35</v>
      </c>
      <c r="BP7" s="36">
        <v>96.27</v>
      </c>
      <c r="BQ7" s="36">
        <v>97.41</v>
      </c>
      <c r="BR7" s="36">
        <v>96.61</v>
      </c>
      <c r="BS7" s="36">
        <v>94.83</v>
      </c>
      <c r="BT7" s="36">
        <v>86.02</v>
      </c>
      <c r="BU7" s="36">
        <v>91.18</v>
      </c>
      <c r="BV7" s="36">
        <v>91.22</v>
      </c>
      <c r="BW7" s="36">
        <v>91.73</v>
      </c>
      <c r="BX7" s="36">
        <v>92.33</v>
      </c>
      <c r="BY7" s="36">
        <v>96.91</v>
      </c>
      <c r="BZ7" s="36">
        <v>96.57</v>
      </c>
      <c r="CA7" s="36">
        <v>137.38</v>
      </c>
      <c r="CB7" s="36">
        <v>134.75</v>
      </c>
      <c r="CC7" s="36">
        <v>136.41</v>
      </c>
      <c r="CD7" s="36">
        <v>138.38999999999999</v>
      </c>
      <c r="CE7" s="36">
        <v>134.38999999999999</v>
      </c>
      <c r="CF7" s="36">
        <v>124.56</v>
      </c>
      <c r="CG7" s="36">
        <v>125.47</v>
      </c>
      <c r="CH7" s="36">
        <v>123.91</v>
      </c>
      <c r="CI7" s="36">
        <v>123.69</v>
      </c>
      <c r="CJ7" s="36">
        <v>120.5</v>
      </c>
      <c r="CK7" s="36">
        <v>142.28</v>
      </c>
      <c r="CL7" s="36" t="s">
        <v>101</v>
      </c>
      <c r="CM7" s="36" t="s">
        <v>101</v>
      </c>
      <c r="CN7" s="36" t="s">
        <v>101</v>
      </c>
      <c r="CO7" s="36" t="s">
        <v>101</v>
      </c>
      <c r="CP7" s="36" t="s">
        <v>101</v>
      </c>
      <c r="CQ7" s="36">
        <v>68.489999999999995</v>
      </c>
      <c r="CR7" s="36">
        <v>71.48</v>
      </c>
      <c r="CS7" s="36">
        <v>69.03</v>
      </c>
      <c r="CT7" s="36">
        <v>70.16</v>
      </c>
      <c r="CU7" s="36">
        <v>69.95</v>
      </c>
      <c r="CV7" s="36">
        <v>60.35</v>
      </c>
      <c r="CW7" s="36">
        <v>88.34</v>
      </c>
      <c r="CX7" s="36">
        <v>88.76</v>
      </c>
      <c r="CY7" s="36">
        <v>88.79</v>
      </c>
      <c r="CZ7" s="36">
        <v>89.22</v>
      </c>
      <c r="DA7" s="36">
        <v>89.51</v>
      </c>
      <c r="DB7" s="36">
        <v>96.94</v>
      </c>
      <c r="DC7" s="36">
        <v>96.96</v>
      </c>
      <c r="DD7" s="36">
        <v>96.87</v>
      </c>
      <c r="DE7" s="36">
        <v>96.82</v>
      </c>
      <c r="DF7" s="36">
        <v>96.69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v>
      </c>
      <c r="EI7" s="36">
        <v>0.11</v>
      </c>
      <c r="EJ7" s="36">
        <v>0.1</v>
      </c>
      <c r="EK7" s="36">
        <v>0.1</v>
      </c>
      <c r="EL7" s="36">
        <v>0.08</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2016-02-22T01:41:21Z</cp:lastPrinted>
  <dcterms:created xsi:type="dcterms:W3CDTF">2016-02-03T08:54:29Z</dcterms:created>
  <dcterms:modified xsi:type="dcterms:W3CDTF">2016-02-24T10:41:27Z</dcterms:modified>
  <cp:category/>
</cp:coreProperties>
</file>