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AD10" i="4" s="1"/>
  <c r="P6" i="5"/>
  <c r="W10" i="4" s="1"/>
  <c r="O6" i="5"/>
  <c r="N6" i="5"/>
  <c r="I10" i="4" s="1"/>
  <c r="M6" i="5"/>
  <c r="B10" i="4"/>
  <c r="L6" i="5"/>
  <c r="W8" i="4"/>
  <c r="K6" i="5"/>
  <c r="J6" i="5"/>
  <c r="I6" i="5"/>
  <c r="H6" i="5"/>
  <c r="B6" i="4" s="1"/>
  <c r="G6" i="5"/>
  <c r="F6" i="5"/>
  <c r="E6" i="5"/>
  <c r="D6" i="5"/>
  <c r="C6" i="5"/>
  <c r="B6" i="5"/>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BB8" i="4"/>
  <c r="AL8" i="4"/>
  <c r="P8" i="4"/>
  <c r="I8" i="4"/>
  <c r="B8" i="4"/>
  <c r="C10" i="5"/>
  <c r="D10" i="5"/>
  <c r="E10" i="5"/>
  <c r="B10" i="5"/>
</calcChain>
</file>

<file path=xl/sharedStrings.xml><?xml version="1.0" encoding="utf-8"?>
<sst xmlns="http://schemas.openxmlformats.org/spreadsheetml/2006/main" count="246" uniqueCount="110">
  <si>
    <t>経営比較分析表</t>
    <phoneticPr fontId="2"/>
  </si>
  <si>
    <t>業務名</t>
    <rPh sb="2" eb="3">
      <t>メイ</t>
    </rPh>
    <phoneticPr fontId="2"/>
  </si>
  <si>
    <t>業種名</t>
    <rPh sb="2" eb="3">
      <t>メイ</t>
    </rPh>
    <phoneticPr fontId="2"/>
  </si>
  <si>
    <t>事業名</t>
    <phoneticPr fontId="2"/>
  </si>
  <si>
    <t>類似団体区分</t>
    <rPh sb="4" eb="6">
      <t>クブン</t>
    </rPh>
    <phoneticPr fontId="2"/>
  </si>
  <si>
    <t>人口（人）</t>
    <rPh sb="0" eb="2">
      <t>ジンコウ</t>
    </rPh>
    <rPh sb="3" eb="4">
      <t>ヒト</t>
    </rPh>
    <phoneticPr fontId="2"/>
  </si>
  <si>
    <r>
      <t>面積(km</t>
    </r>
    <r>
      <rPr>
        <b/>
        <vertAlign val="superscript"/>
        <sz val="11"/>
        <color indexed="8"/>
        <rFont val="ＭＳ ゴシック"/>
        <family val="3"/>
        <charset val="128"/>
      </rPr>
      <t>2</t>
    </r>
    <r>
      <rPr>
        <b/>
        <sz val="11"/>
        <color indexed="8"/>
        <rFont val="ＭＳ ゴシック"/>
        <family val="3"/>
        <charset val="128"/>
      </rPr>
      <t>)</t>
    </r>
    <phoneticPr fontId="2"/>
  </si>
  <si>
    <r>
      <t>人口密度(人/km</t>
    </r>
    <r>
      <rPr>
        <b/>
        <vertAlign val="superscript"/>
        <sz val="11"/>
        <color indexed="8"/>
        <rFont val="ＭＳ ゴシック"/>
        <family val="3"/>
        <charset val="128"/>
      </rPr>
      <t>2</t>
    </r>
    <r>
      <rPr>
        <b/>
        <sz val="11"/>
        <color indexed="8"/>
        <rFont val="ＭＳ ゴシック"/>
        <family val="3"/>
        <charset val="128"/>
      </rPr>
      <t>)</t>
    </r>
    <phoneticPr fontId="2"/>
  </si>
  <si>
    <t>グラフ凡例</t>
    <rPh sb="3" eb="5">
      <t>ハンレイ</t>
    </rPh>
    <phoneticPr fontId="2"/>
  </si>
  <si>
    <t>■</t>
    <phoneticPr fontId="2"/>
  </si>
  <si>
    <t>当該団体値（当該値）</t>
    <rPh sb="2" eb="4">
      <t>ダンタイ</t>
    </rPh>
    <phoneticPr fontId="2"/>
  </si>
  <si>
    <t>資金不足比率(％)</t>
    <phoneticPr fontId="2"/>
  </si>
  <si>
    <t>自己資本構成比率(％)</t>
    <phoneticPr fontId="2"/>
  </si>
  <si>
    <t>普及率(％)</t>
    <phoneticPr fontId="2"/>
  </si>
  <si>
    <t>有収率(％)</t>
    <rPh sb="0" eb="1">
      <t>ユウ</t>
    </rPh>
    <rPh sb="1" eb="3">
      <t>シュウリツ</t>
    </rPh>
    <phoneticPr fontId="2"/>
  </si>
  <si>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2"/>
  </si>
  <si>
    <t>処理区域内人口(人)</t>
    <rPh sb="0" eb="2">
      <t>ショリ</t>
    </rPh>
    <rPh sb="2" eb="5">
      <t>クイキナイ</t>
    </rPh>
    <phoneticPr fontId="2"/>
  </si>
  <si>
    <r>
      <t>処理区域面積(km</t>
    </r>
    <r>
      <rPr>
        <b/>
        <vertAlign val="superscript"/>
        <sz val="11"/>
        <color indexed="8"/>
        <rFont val="ＭＳ ゴシック"/>
        <family val="3"/>
        <charset val="128"/>
      </rPr>
      <t>2</t>
    </r>
    <r>
      <rPr>
        <b/>
        <sz val="11"/>
        <color indexed="8"/>
        <rFont val="ＭＳ ゴシック"/>
        <family val="3"/>
        <charset val="128"/>
      </rPr>
      <t>)</t>
    </r>
    <rPh sb="0" eb="2">
      <t>ショリ</t>
    </rPh>
    <rPh sb="2" eb="4">
      <t>クイキ</t>
    </rPh>
    <phoneticPr fontId="2"/>
  </si>
  <si>
    <r>
      <t>処理区域内人口密度(人/km</t>
    </r>
    <r>
      <rPr>
        <b/>
        <vertAlign val="superscript"/>
        <sz val="11"/>
        <color indexed="8"/>
        <rFont val="ＭＳ ゴシック"/>
        <family val="3"/>
        <charset val="128"/>
      </rPr>
      <t>2</t>
    </r>
    <r>
      <rPr>
        <b/>
        <sz val="11"/>
        <color indexed="8"/>
        <rFont val="ＭＳ ゴシック"/>
        <family val="3"/>
        <charset val="128"/>
      </rPr>
      <t>)</t>
    </r>
    <rPh sb="0" eb="2">
      <t>ショリ</t>
    </rPh>
    <rPh sb="2" eb="5">
      <t>クイキナイ</t>
    </rPh>
    <phoneticPr fontId="2"/>
  </si>
  <si>
    <t>－</t>
    <phoneticPr fontId="2"/>
  </si>
  <si>
    <t>類似団体平均値（平均値）</t>
    <phoneticPr fontId="2"/>
  </si>
  <si>
    <t>【】</t>
    <phoneticPr fontId="2"/>
  </si>
  <si>
    <t>平成26年度全国平均</t>
    <phoneticPr fontId="2"/>
  </si>
  <si>
    <t>分析欄</t>
    <rPh sb="0" eb="2">
      <t>ブンセキ</t>
    </rPh>
    <rPh sb="2" eb="3">
      <t>ラン</t>
    </rPh>
    <phoneticPr fontId="2"/>
  </si>
  <si>
    <t>1. 経営の健全性・効率性</t>
    <phoneticPr fontId="2"/>
  </si>
  <si>
    <t>1. 経営の健全性・効率性について</t>
    <phoneticPr fontId="2"/>
  </si>
  <si>
    <t>「経常損益」</t>
    <phoneticPr fontId="2"/>
  </si>
  <si>
    <t>「累積欠損」</t>
    <rPh sb="1" eb="3">
      <t>ルイセキ</t>
    </rPh>
    <rPh sb="3" eb="5">
      <t>ケッソン</t>
    </rPh>
    <phoneticPr fontId="2"/>
  </si>
  <si>
    <t>「支払能力」</t>
    <phoneticPr fontId="2"/>
  </si>
  <si>
    <t>「債務残高」</t>
    <rPh sb="1" eb="3">
      <t>サイム</t>
    </rPh>
    <rPh sb="3" eb="5">
      <t>ザンダカ</t>
    </rPh>
    <phoneticPr fontId="2"/>
  </si>
  <si>
    <t>2. 老朽化の状況について</t>
    <phoneticPr fontId="2"/>
  </si>
  <si>
    <t>「料金水準の適切性」</t>
    <rPh sb="1" eb="3">
      <t>リョウキン</t>
    </rPh>
    <rPh sb="3" eb="5">
      <t>スイジュン</t>
    </rPh>
    <rPh sb="6" eb="8">
      <t>テキセツ</t>
    </rPh>
    <rPh sb="8" eb="9">
      <t>セイ</t>
    </rPh>
    <phoneticPr fontId="2"/>
  </si>
  <si>
    <t>「費用の効率性」</t>
    <rPh sb="1" eb="3">
      <t>ヒヨウ</t>
    </rPh>
    <rPh sb="4" eb="6">
      <t>コウリツ</t>
    </rPh>
    <rPh sb="6" eb="7">
      <t>セイ</t>
    </rPh>
    <phoneticPr fontId="2"/>
  </si>
  <si>
    <t>「施設の効率性」</t>
    <rPh sb="1" eb="3">
      <t>シセツ</t>
    </rPh>
    <rPh sb="4" eb="6">
      <t>コウリツ</t>
    </rPh>
    <rPh sb="6" eb="7">
      <t>セイ</t>
    </rPh>
    <phoneticPr fontId="2"/>
  </si>
  <si>
    <t>「使用料対象の捕捉」</t>
    <rPh sb="1" eb="4">
      <t>シヨウリョウ</t>
    </rPh>
    <rPh sb="4" eb="6">
      <t>タイショウ</t>
    </rPh>
    <rPh sb="7" eb="9">
      <t>ホソク</t>
    </rPh>
    <phoneticPr fontId="2"/>
  </si>
  <si>
    <t>2. 老朽化の状況</t>
    <phoneticPr fontId="2"/>
  </si>
  <si>
    <t>全体総括</t>
    <rPh sb="0" eb="2">
      <t>ゼンタイ</t>
    </rPh>
    <rPh sb="2" eb="4">
      <t>ソウカツ</t>
    </rPh>
    <phoneticPr fontId="2"/>
  </si>
  <si>
    <t>「施設全体の減価償却の状況」</t>
    <rPh sb="1" eb="3">
      <t>シセツ</t>
    </rPh>
    <rPh sb="3" eb="5">
      <t>ゼンタイ</t>
    </rPh>
    <rPh sb="6" eb="8">
      <t>ゲンカ</t>
    </rPh>
    <rPh sb="8" eb="10">
      <t>ショウキャク</t>
    </rPh>
    <rPh sb="11" eb="13">
      <t>ジョウキョウ</t>
    </rPh>
    <phoneticPr fontId="2"/>
  </si>
  <si>
    <t>「管渠の経年化の状況」</t>
    <rPh sb="4" eb="7">
      <t>ケイネンカ</t>
    </rPh>
    <rPh sb="8" eb="10">
      <t>ジョウキョウ</t>
    </rPh>
    <phoneticPr fontId="2"/>
  </si>
  <si>
    <t>「管渠の更新投資・老朽化対策の実施状況」</t>
    <rPh sb="4" eb="6">
      <t>コウシン</t>
    </rPh>
    <rPh sb="6" eb="8">
      <t>トウシ</t>
    </rPh>
    <rPh sb="9" eb="12">
      <t>ロウキュウカ</t>
    </rPh>
    <rPh sb="12" eb="14">
      <t>タイサク</t>
    </rPh>
    <rPh sb="15" eb="17">
      <t>ジッシ</t>
    </rPh>
    <rPh sb="17" eb="19">
      <t>ジョウキョウ</t>
    </rPh>
    <phoneticPr fontId="2"/>
  </si>
  <si>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</si>
  <si>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2"/>
  </si>
  <si>
    <t>下水道事業(法適用)</t>
    <rPh sb="3" eb="5">
      <t>ジギョウ</t>
    </rPh>
    <rPh sb="6" eb="7">
      <t>ホウ</t>
    </rPh>
    <rPh sb="7" eb="9">
      <t>テキヨウ</t>
    </rPh>
    <phoneticPr fontId="2"/>
  </si>
  <si>
    <t>項番</t>
    <rPh sb="0" eb="2">
      <t>コウバン</t>
    </rPh>
    <phoneticPr fontId="2"/>
  </si>
  <si>
    <t>大項目</t>
    <rPh sb="0" eb="3">
      <t>ダイコウモク</t>
    </rPh>
    <phoneticPr fontId="2"/>
  </si>
  <si>
    <t>年度</t>
    <rPh sb="0" eb="2">
      <t>ネンド</t>
    </rPh>
    <phoneticPr fontId="2"/>
  </si>
  <si>
    <t>団体CD</t>
    <rPh sb="0" eb="2">
      <t>ダンタイ</t>
    </rPh>
    <phoneticPr fontId="2"/>
  </si>
  <si>
    <t>業務CD</t>
    <rPh sb="0" eb="2">
      <t>ギョウム</t>
    </rPh>
    <phoneticPr fontId="2"/>
  </si>
  <si>
    <t>業種CD</t>
    <rPh sb="0" eb="2">
      <t>ギョウシュ</t>
    </rPh>
    <phoneticPr fontId="2"/>
  </si>
  <si>
    <t>事業CD</t>
    <rPh sb="0" eb="2">
      <t>ジギョウ</t>
    </rPh>
    <phoneticPr fontId="2"/>
  </si>
  <si>
    <t>施設CD</t>
    <rPh sb="0" eb="2">
      <t>シセツ</t>
    </rPh>
    <phoneticPr fontId="2"/>
  </si>
  <si>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</si>
  <si>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</si>
  <si>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2. 老朽化の状況</t>
    <phoneticPr fontId="2"/>
  </si>
  <si>
    <t>中項目</t>
    <rPh sb="0" eb="1">
      <t>チュウ</t>
    </rPh>
    <rPh sb="1" eb="3">
      <t>コウモク</t>
    </rPh>
    <phoneticPr fontId="2"/>
  </si>
  <si>
    <t>①経常収支比率(％)</t>
    <phoneticPr fontId="2"/>
  </si>
  <si>
    <t>②累積欠損金比率(％)</t>
    <phoneticPr fontId="2"/>
  </si>
  <si>
    <t>③流動比率(％)</t>
    <rPh sb="1" eb="3">
      <t>リュウドウ</t>
    </rPh>
    <rPh sb="3" eb="5">
      <t>ヒリツ</t>
    </rPh>
    <phoneticPr fontId="2"/>
  </si>
  <si>
    <t>④企業債残高対事業規模比率(％)</t>
    <phoneticPr fontId="2"/>
  </si>
  <si>
    <t>⑤経費回収率(％)</t>
    <phoneticPr fontId="2"/>
  </si>
  <si>
    <t>⑥汚水処理原価(円)</t>
    <rPh sb="1" eb="3">
      <t>オスイ</t>
    </rPh>
    <rPh sb="3" eb="5">
      <t>ショリ</t>
    </rPh>
    <rPh sb="5" eb="7">
      <t>ゲンカ</t>
    </rPh>
    <rPh sb="8" eb="9">
      <t>エン</t>
    </rPh>
    <phoneticPr fontId="2"/>
  </si>
  <si>
    <t>⑦施設利用率(％)</t>
    <rPh sb="1" eb="3">
      <t>シセツ</t>
    </rPh>
    <rPh sb="3" eb="6">
      <t>リヨウリツ</t>
    </rPh>
    <phoneticPr fontId="2"/>
  </si>
  <si>
    <t>⑧水洗化率(％)</t>
    <phoneticPr fontId="2"/>
  </si>
  <si>
    <t>①有形固定資産減価償却率(％)</t>
    <rPh sb="1" eb="3">
      <t>ユウケイ</t>
    </rPh>
    <rPh sb="3" eb="5">
      <t>コテイ</t>
    </rPh>
    <rPh sb="5" eb="7">
      <t>シサン</t>
    </rPh>
    <rPh sb="7" eb="9">
      <t>ゲンカ</t>
    </rPh>
    <rPh sb="9" eb="11">
      <t>ショウキャク</t>
    </rPh>
    <rPh sb="11" eb="12">
      <t>リツ</t>
    </rPh>
    <phoneticPr fontId="2"/>
  </si>
  <si>
    <t>②管渠老朽化率(％)</t>
    <phoneticPr fontId="2"/>
  </si>
  <si>
    <t>③管渠改善率(％)</t>
    <phoneticPr fontId="2"/>
  </si>
  <si>
    <t>小項目</t>
    <rPh sb="0" eb="3">
      <t>ショウコウモク</t>
    </rPh>
    <phoneticPr fontId="2"/>
  </si>
  <si>
    <t>都道府県名</t>
    <rPh sb="0" eb="4">
      <t>トドウフケン</t>
    </rPh>
    <rPh sb="4" eb="5">
      <t>メイ</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</si>
  <si>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</si>
  <si>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</si>
  <si>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</si>
  <si>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</si>
  <si>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</si>
  <si>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</si>
  <si>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</si>
  <si>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</si>
  <si>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</si>
  <si>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</si>
  <si>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</si>
  <si>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人口密度</t>
    <rPh sb="0" eb="2">
      <t>ジンコウ</t>
    </rPh>
    <rPh sb="2" eb="4">
      <t>ミツド</t>
    </rPh>
    <phoneticPr fontId="2"/>
  </si>
  <si>
    <t>処理区域内人口</t>
  </si>
  <si>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</si>
  <si>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</si>
  <si>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</si>
  <si>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</si>
  <si>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</si>
  <si>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</si>
  <si>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</si>
  <si>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</si>
  <si>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類似団体平均(N-3)</t>
  </si>
  <si>
    <t>類似団体平均(N-2)</t>
  </si>
  <si>
    <t>類似団体平均(N-1)</t>
  </si>
  <si>
    <t>類似団体平均(N)</t>
  </si>
  <si>
    <t>全国平均</t>
    <rPh sb="0" eb="2">
      <t>ゼンコク</t>
    </rPh>
    <rPh sb="2" eb="4">
      <t>ヘイキン</t>
    </rPh>
    <phoneticPr fontId="2"/>
  </si>
  <si>
    <t>全国平均</t>
  </si>
  <si>
    <t>参照用</t>
    <rPh sb="0" eb="3">
      <t>サンショウヨウ</t>
    </rPh>
    <phoneticPr fontId="2"/>
  </si>
  <si>
    <t>大阪府　枚方市</t>
  </si>
  <si>
    <t>法適用</t>
  </si>
  <si>
    <t>下水道事業</t>
  </si>
  <si>
    <t>公共下水道</t>
  </si>
  <si>
    <t>Aa</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</si>
  <si>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</si>
  <si>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</si>
  <si>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</si>
  <si>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</si>
  <si>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</si>
  <si>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</si>
  <si>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　H23から法適用しており、初年度に発生していた累積欠損金については、H24には解消しています。
　平成に入ってから整備事業を進めたことで、企業債残高が大きくなり、元利償還金を使用料収入で賄うことができないため、一般会計から多額の繰入金を受けて事業運営を行っている状況です。また、H25.10に使用料を10%増額改定した事により、経費回収率は100％を上回ることができました。
　しかし、H26においても、償還金が使用料を上回っている状況です。汚水処理原価については、自己コントロールできない部分ではありますが、H26については結果として経費回収できている状況となっています。
　なお、流動比率については、H25から会計基準見直しに伴い減少しています。施設利用率については、処理施設を保有していないためグラフには表れません。</t>
    <rPh sb="6" eb="7">
      <t>ホウ</t>
    </rPh>
    <rPh sb="7" eb="9">
      <t>テキヨウ</t>
    </rPh>
    <rPh sb="14" eb="17">
      <t>ショネンド</t>
    </rPh>
    <rPh sb="18" eb="20">
      <t>ハッセイ</t>
    </rPh>
    <rPh sb="24" eb="26">
      <t>ルイセキ</t>
    </rPh>
    <rPh sb="26" eb="29">
      <t>ケッソンキン</t>
    </rPh>
    <rPh sb="40" eb="42">
      <t>カイショウ</t>
    </rPh>
    <rPh sb="50" eb="52">
      <t>ヘイセイ</t>
    </rPh>
    <rPh sb="58" eb="60">
      <t>セイビ</t>
    </rPh>
    <rPh sb="60" eb="62">
      <t>ジギョウ</t>
    </rPh>
    <rPh sb="63" eb="64">
      <t>スス</t>
    </rPh>
    <rPh sb="70" eb="72">
      <t>キギョウ</t>
    </rPh>
    <rPh sb="72" eb="73">
      <t>サイ</t>
    </rPh>
    <rPh sb="73" eb="75">
      <t>ザンダカ</t>
    </rPh>
    <rPh sb="76" eb="77">
      <t>オオ</t>
    </rPh>
    <rPh sb="82" eb="84">
      <t>ガンリ</t>
    </rPh>
    <rPh sb="84" eb="87">
      <t>ショウカンキン</t>
    </rPh>
    <rPh sb="88" eb="90">
      <t>シヨウ</t>
    </rPh>
    <rPh sb="90" eb="91">
      <t>リョウ</t>
    </rPh>
    <rPh sb="91" eb="93">
      <t>シュウニュウ</t>
    </rPh>
    <rPh sb="94" eb="95">
      <t>マカナ</t>
    </rPh>
    <rPh sb="106" eb="108">
      <t>イッパン</t>
    </rPh>
    <rPh sb="108" eb="110">
      <t>カイケイ</t>
    </rPh>
    <rPh sb="112" eb="114">
      <t>タガク</t>
    </rPh>
    <rPh sb="115" eb="117">
      <t>クリイレ</t>
    </rPh>
    <rPh sb="117" eb="118">
      <t>キン</t>
    </rPh>
    <rPh sb="119" eb="120">
      <t>ウ</t>
    </rPh>
    <rPh sb="122" eb="124">
      <t>ジギョウ</t>
    </rPh>
    <rPh sb="124" eb="126">
      <t>ウンエイ</t>
    </rPh>
    <rPh sb="127" eb="128">
      <t>オコナ</t>
    </rPh>
    <rPh sb="132" eb="134">
      <t>ジョウキョウ</t>
    </rPh>
    <rPh sb="147" eb="149">
      <t>シヨウ</t>
    </rPh>
    <rPh sb="149" eb="150">
      <t>リョウ</t>
    </rPh>
    <rPh sb="154" eb="156">
      <t>ゾウガク</t>
    </rPh>
    <rPh sb="156" eb="158">
      <t>カイテイ</t>
    </rPh>
    <rPh sb="160" eb="161">
      <t>コト</t>
    </rPh>
    <rPh sb="165" eb="167">
      <t>ケイヒ</t>
    </rPh>
    <rPh sb="167" eb="169">
      <t>カイシュウ</t>
    </rPh>
    <rPh sb="169" eb="170">
      <t>リツ</t>
    </rPh>
    <rPh sb="176" eb="178">
      <t>ウワマワ</t>
    </rPh>
    <rPh sb="207" eb="210">
      <t>シヨウリョウ</t>
    </rPh>
    <rPh sb="211" eb="213">
      <t>ウワマワ</t>
    </rPh>
    <rPh sb="217" eb="219">
      <t>ジョウキョウ</t>
    </rPh>
    <rPh sb="222" eb="224">
      <t>オスイ</t>
    </rPh>
    <rPh sb="224" eb="226">
      <t>ショリ</t>
    </rPh>
    <rPh sb="226" eb="228">
      <t>ゲンカ</t>
    </rPh>
    <rPh sb="234" eb="236">
      <t>ジコ</t>
    </rPh>
    <rPh sb="246" eb="248">
      <t>ブブン</t>
    </rPh>
    <rPh sb="264" eb="266">
      <t>ケッカ</t>
    </rPh>
    <rPh sb="269" eb="271">
      <t>ケイヒ</t>
    </rPh>
    <rPh sb="271" eb="273">
      <t>カイシュウ</t>
    </rPh>
    <rPh sb="278" eb="280">
      <t>ジョウキョウ</t>
    </rPh>
    <rPh sb="293" eb="295">
      <t>リュウドウ</t>
    </rPh>
    <rPh sb="295" eb="297">
      <t>ヒリツ</t>
    </rPh>
    <rPh sb="308" eb="310">
      <t>カイケイ</t>
    </rPh>
    <rPh sb="310" eb="312">
      <t>キジュン</t>
    </rPh>
    <rPh sb="312" eb="314">
      <t>ミナオ</t>
    </rPh>
    <rPh sb="316" eb="317">
      <t>トモナ</t>
    </rPh>
    <rPh sb="318" eb="320">
      <t>ゲンショウ</t>
    </rPh>
    <rPh sb="326" eb="328">
      <t>シセツ</t>
    </rPh>
    <rPh sb="328" eb="331">
      <t>リヨウリツ</t>
    </rPh>
    <rPh sb="337" eb="339">
      <t>ショリ</t>
    </rPh>
    <rPh sb="339" eb="341">
      <t>シセツ</t>
    </rPh>
    <rPh sb="342" eb="344">
      <t>ホユウ</t>
    </rPh>
    <rPh sb="356" eb="357">
      <t>アラワ</t>
    </rPh>
    <phoneticPr fontId="9"/>
  </si>
  <si>
    <t xml:space="preserve">　本市の下水道は、昭和30年代からの民間の大規模開発をはじめとして整備を進めてまいりました。これらの管渠や雨水処理にかかるポンプ場などの下水道施設は、老朽化が進んでおり、点検・調査、修繕・改築コストが増加しているため、適切なストックの維持管理を図る必要があります。
</t>
    <rPh sb="18" eb="20">
      <t>ミンカン</t>
    </rPh>
    <rPh sb="21" eb="24">
      <t>ダイキボ</t>
    </rPh>
    <rPh sb="24" eb="26">
      <t>カイハツ</t>
    </rPh>
    <rPh sb="50" eb="51">
      <t>クダ</t>
    </rPh>
    <rPh sb="51" eb="52">
      <t>キョ</t>
    </rPh>
    <rPh sb="53" eb="55">
      <t>ウスイ</t>
    </rPh>
    <rPh sb="55" eb="57">
      <t>ショリ</t>
    </rPh>
    <rPh sb="64" eb="65">
      <t>ジョウ</t>
    </rPh>
    <rPh sb="124" eb="126">
      <t>ヒツヨウ</t>
    </rPh>
    <phoneticPr fontId="9"/>
  </si>
  <si>
    <r>
      <t>　住居系地域について、H30の概成に向け汚水整備を進めています。また、昭和30年代からの大規模開発をはじめとして、平成の時代に入ってから整備を推進したことで、管渠や雨水事業にかかるポンプ場など</t>
    </r>
    <r>
      <rPr>
        <sz val="11"/>
        <rFont val="ＭＳ ゴシック"/>
        <family val="3"/>
        <charset val="128"/>
      </rPr>
      <t>下水道施設の計画的な維持・修繕及び改築を行い、適切なストックの維持管理を図るため、下水道施設長寿命化計画の策定を進めていく必要があります。</t>
    </r>
    <rPh sb="1" eb="3">
      <t>ジュウキョ</t>
    </rPh>
    <rPh sb="3" eb="4">
      <t>ケイ</t>
    </rPh>
    <rPh sb="4" eb="6">
      <t>チイキ</t>
    </rPh>
    <rPh sb="15" eb="16">
      <t>オオム</t>
    </rPh>
    <rPh sb="16" eb="17">
      <t>ナ</t>
    </rPh>
    <rPh sb="18" eb="19">
      <t>ム</t>
    </rPh>
    <rPh sb="20" eb="22">
      <t>オスイ</t>
    </rPh>
    <rPh sb="22" eb="24">
      <t>セイビ</t>
    </rPh>
    <rPh sb="25" eb="26">
      <t>スス</t>
    </rPh>
    <rPh sb="35" eb="37">
      <t>ショウワ</t>
    </rPh>
    <rPh sb="39" eb="40">
      <t>ネン</t>
    </rPh>
    <rPh sb="40" eb="41">
      <t>ダイ</t>
    </rPh>
    <rPh sb="44" eb="47">
      <t>ダイキボ</t>
    </rPh>
    <rPh sb="47" eb="49">
      <t>カイハツ</t>
    </rPh>
    <rPh sb="57" eb="59">
      <t>ヘイセイ</t>
    </rPh>
    <rPh sb="60" eb="62">
      <t>ジダイ</t>
    </rPh>
    <rPh sb="63" eb="64">
      <t>ハイ</t>
    </rPh>
    <rPh sb="68" eb="70">
      <t>セイビ</t>
    </rPh>
    <rPh sb="71" eb="73">
      <t>スイシン</t>
    </rPh>
    <rPh sb="79" eb="80">
      <t>カン</t>
    </rPh>
    <rPh sb="80" eb="81">
      <t>キョ</t>
    </rPh>
    <rPh sb="82" eb="84">
      <t>ウスイ</t>
    </rPh>
    <rPh sb="84" eb="86">
      <t>ジギョウ</t>
    </rPh>
    <rPh sb="93" eb="94">
      <t>ジョウ</t>
    </rPh>
    <rPh sb="96" eb="99">
      <t>ゲスイドウ</t>
    </rPh>
    <rPh sb="99" eb="101">
      <t>シセツ</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</si>
</sst>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3"/>
      <charset val="128"/>
    </font>
    <font>
      <b/>
      <sz val="11"/>
      <color indexed="8"/>
      <name val="ＭＳ ゴシック"/>
      <family val="3"/>
      <charset val="128"/>
    </font>
    <font>
      <sz val="6"/>
      <name val="ＭＳ Ｐゴシック"/>
      <family val="3"/>
      <charset val="128"/>
    </font>
    <font>
      <b/>
      <vertAlign val="superscript"/>
      <sz val="11"/>
      <color indexed="8"/>
      <name val="ＭＳ ゴシック"/>
      <family val="3"/>
      <charset val="128"/>
    </font>
    <font>
      <b/>
      <vertAlign val="superscript"/>
      <sz val="12"/>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6"/>
      <name val="ＭＳ Ｐゴシック"/>
      <family val="3"/>
      <charset val="128"/>
    </font>
    <font>
      <sz val="11"/>
      <color theme="1"/>
      <name val="ＭＳ Ｐゴシック"/>
      <family val="3"/>
      <charset val="128"/>
    </font>
    <font>
      <sz val="11"/>
      <color theme="1"/>
      <name val="ＭＳ Ｐゴシック"/>
      <family val="3"/>
      <charset val="128"/>
      <scheme val="minor"/>
    </font>
    <font>
      <sz val="12"/>
      <color theme="1"/>
      <name val="ＭＳ 明朝"/>
      <family val="1"/>
      <charset val="128"/>
    </font>
    <font>
      <sz val="9"/>
      <color theme="1"/>
      <name val="ＭＳ 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9"/>
      <color theme="1"/>
      <name val="ＭＳ ゴシック"/>
      <family val="3"/>
      <charset val="128"/>
    </font>
    <font>
      <sz val="11"/>
      <color theme="0"/>
      <name val="ＭＳ Ｐゴシック"/>
      <family val="3"/>
      <charset val="128"/>
    </font>
    <font>
      <b/>
      <sz val="12"/>
      <color theme="1"/>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0" fillId="0" borderId="0" applyFont="0" applyFill="0" applyBorder="0" applyAlignment="0" applyProtection="0">
      <alignment vertical="center"/>
    </xf>
    <xf numFmtId="38" fontId="5"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xf numFmtId="0" fontId="11" fillId="0" borderId="0">
      <alignment vertical="center"/>
    </xf>
    <xf numFmtId="0" fontId="6" fillId="0" borderId="0"/>
    <xf numFmtId="0" fontId="11" fillId="0" borderId="0">
      <alignment vertical="center"/>
    </xf>
    <xf numFmtId="0" fontId="10" fillId="0" borderId="0">
      <alignment vertical="center"/>
    </xf>
    <xf numFmtId="0" fontId="6" fillId="0" borderId="0"/>
    <xf numFmtId="0" fontId="7" fillId="0" borderId="0"/>
    <xf numFmtId="0" fontId="12" fillId="0" borderId="0">
      <alignment vertical="center"/>
    </xf>
    <xf numFmtId="0" fontId="13" fillId="0" borderId="0">
      <alignment vertical="center"/>
    </xf>
    <xf numFmtId="0" fontId="6" fillId="0" borderId="0">
      <alignment vertical="center"/>
    </xf>
    <xf numFmtId="0" fontId="6" fillId="0" borderId="0"/>
    <xf numFmtId="0" fontId="11" fillId="0" borderId="0">
      <alignment vertical="center"/>
    </xf>
    <xf numFmtId="0" fontId="7" fillId="0" borderId="0"/>
    <xf numFmtId="0" fontId="13" fillId="0" borderId="0">
      <alignment vertical="center"/>
    </xf>
    <xf numFmtId="0" fontId="8" fillId="0" borderId="0"/>
  </cellStyleXfs>
  <cellXfs count="81">
    <xf numFmtId="0" fontId="0" fillId="0" borderId="0" xfId="0">
      <alignment vertical="center"/>
    </xf>
    <xf numFmtId="0" fontId="14" fillId="0" borderId="0" xfId="0" applyFont="1">
      <alignment vertical="center"/>
    </xf>
    <xf numFmtId="0" fontId="15" fillId="0" borderId="0" xfId="0" applyFont="1">
      <alignment vertical="center"/>
    </xf>
    <xf numFmtId="0" fontId="16" fillId="0" borderId="0" xfId="0" applyFont="1" applyAlignment="1">
      <alignment horizontal="center" vertical="center"/>
    </xf>
    <xf numFmtId="0" fontId="17"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vertical="center"/>
    </xf>
    <xf numFmtId="0" fontId="18" fillId="0" borderId="4"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vertical="center"/>
    </xf>
    <xf numFmtId="0" fontId="19" fillId="0" borderId="4" xfId="0" applyFont="1" applyBorder="1" applyAlignment="1">
      <alignment vertical="center"/>
    </xf>
    <xf numFmtId="0" fontId="14" fillId="0" borderId="5" xfId="0" applyFont="1" applyBorder="1" applyAlignment="1">
      <alignment horizontal="left" vertical="center"/>
    </xf>
    <xf numFmtId="0" fontId="14" fillId="0" borderId="5" xfId="0" applyFont="1" applyBorder="1" applyAlignment="1">
      <alignment vertical="center"/>
    </xf>
    <xf numFmtId="0" fontId="14" fillId="0" borderId="6" xfId="0" applyFont="1" applyBorder="1" applyAlignment="1">
      <alignment vertical="center"/>
    </xf>
    <xf numFmtId="0" fontId="15" fillId="0" borderId="7" xfId="0" applyFont="1" applyBorder="1">
      <alignment vertical="center"/>
    </xf>
    <xf numFmtId="0" fontId="15" fillId="0" borderId="0" xfId="0" applyFont="1" applyBorder="1">
      <alignment vertical="center"/>
    </xf>
    <xf numFmtId="0" fontId="15" fillId="0" borderId="4" xfId="0" applyFont="1" applyBorder="1">
      <alignment vertical="center"/>
    </xf>
    <xf numFmtId="0" fontId="13" fillId="0" borderId="0" xfId="0" applyFont="1" applyBorder="1">
      <alignment vertical="center"/>
    </xf>
    <xf numFmtId="0" fontId="20" fillId="0" borderId="0" xfId="0" applyFont="1" applyBorder="1" applyAlignment="1">
      <alignment horizontal="center" vertical="center"/>
    </xf>
    <xf numFmtId="0" fontId="15" fillId="0" borderId="8" xfId="0" applyFont="1" applyBorder="1">
      <alignment vertical="center"/>
    </xf>
    <xf numFmtId="0" fontId="15" fillId="0" borderId="5" xfId="0" applyFont="1" applyBorder="1">
      <alignment vertical="center"/>
    </xf>
    <xf numFmtId="0" fontId="15" fillId="0" borderId="6" xfId="0" applyFont="1" applyBorder="1">
      <alignment vertical="center"/>
    </xf>
    <xf numFmtId="0" fontId="14" fillId="0" borderId="0" xfId="0" applyFont="1" applyBorder="1" applyAlignment="1">
      <alignment horizontal="center" vertical="center"/>
    </xf>
    <xf numFmtId="0" fontId="21"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10" fillId="3" borderId="9" xfId="1" applyNumberFormat="1" applyFont="1" applyFill="1" applyBorder="1" applyAlignment="1">
      <alignment vertical="center" shrinkToFit="1"/>
    </xf>
    <xf numFmtId="178" fontId="1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10" fillId="0" borderId="9" xfId="1" applyNumberFormat="1" applyFont="1" applyBorder="1" applyAlignment="1">
      <alignment vertical="center" shrinkToFit="1"/>
    </xf>
    <xf numFmtId="179" fontId="0" fillId="0" borderId="0" xfId="0" applyNumberFormat="1">
      <alignment vertical="center"/>
    </xf>
    <xf numFmtId="0" fontId="0" fillId="4" borderId="9" xfId="0" applyFill="1" applyBorder="1">
      <alignment vertical="center"/>
    </xf>
    <xf numFmtId="180" fontId="0" fillId="0" borderId="9" xfId="0" applyNumberFormat="1" applyBorder="1">
      <alignment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7" xfId="0" applyFont="1" applyBorder="1" applyAlignment="1">
      <alignment horizontal="left" vertical="center"/>
    </xf>
    <xf numFmtId="0" fontId="22" fillId="0" borderId="0" xfId="0" applyFont="1" applyBorder="1" applyAlignment="1">
      <alignment horizontal="left" vertical="center"/>
    </xf>
    <xf numFmtId="0" fontId="22" fillId="0" borderId="4" xfId="0" applyFont="1" applyBorder="1" applyAlignment="1">
      <alignment horizontal="left" vertical="center"/>
    </xf>
    <xf numFmtId="0" fontId="15" fillId="0" borderId="7"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4" fillId="0" borderId="0"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left"/>
    </xf>
    <xf numFmtId="0" fontId="17" fillId="0" borderId="5" xfId="0" applyFont="1" applyBorder="1" applyAlignment="1">
      <alignment horizontal="left"/>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Border="1" applyAlignment="1">
      <alignment horizontal="center" vertical="center"/>
    </xf>
    <xf numFmtId="177" fontId="15" fillId="0" borderId="9" xfId="0" applyNumberFormat="1" applyFont="1" applyBorder="1" applyAlignment="1" applyProtection="1">
      <alignment horizontal="center" vertical="center"/>
      <protection hidden="1"/>
    </xf>
    <xf numFmtId="176" fontId="15" fillId="0" borderId="9" xfId="0" applyNumberFormat="1" applyFont="1" applyBorder="1" applyAlignment="1" applyProtection="1">
      <alignment horizontal="center" vertical="center"/>
      <protection hidden="1"/>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4" fillId="4" borderId="9" xfId="0" applyFont="1" applyFill="1" applyBorder="1" applyAlignment="1">
      <alignment horizontal="center" vertical="center" shrinkToFit="1"/>
    </xf>
    <xf numFmtId="0" fontId="15" fillId="0" borderId="9" xfId="0" applyNumberFormat="1" applyFont="1" applyBorder="1" applyAlignment="1" applyProtection="1">
      <alignment horizontal="center" vertical="center"/>
      <protection hidden="1"/>
    </xf>
    <xf numFmtId="0" fontId="16" fillId="0" borderId="0" xfId="0" applyFont="1" applyAlignment="1">
      <alignment horizontal="center" vertical="center"/>
    </xf>
    <xf numFmtId="49" fontId="14" fillId="0" borderId="5" xfId="0" applyNumberFormat="1" applyFont="1" applyBorder="1" applyAlignment="1" applyProtection="1">
      <alignment horizontal="left" vertical="center"/>
      <protection hidden="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xf numFmtId="0" fontId="0" fillId="2" borderId="9" xfId="0" applyFill="1" applyBorder="1" applyAlignment="1">
      <alignment horizontal="center" vertical="center"/>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0.02</c:v>
                </c:pt>
                <c:pt idx="2" formatCode="#,##0.00;&quot;△&quot;#,##0.00">
                  <c:v>0</c:v>
                </c:pt>
                <c:pt idx="3">
                  <c:v>0.03</c:v>
                </c:pt>
                <c:pt idx="4">
                  <c:v>0.06</c:v>
                </c:pt>
              </c:numCache>
            </c:numRef>
          </c:val>
        </c:ser>
        <c:dLbls>
          <c:showLegendKey val="0"/>
          <c:showVal val="0"/>
          <c:showCatName val="0"/>
          <c:showSerName val="0"/>
          <c:showPercent val="0"/>
          <c:showBubbleSize val="0"/>
        </c:dLbls>
        <c:gapWidth val="150"/>
        <c:axId val="95359360"/>
        <c:axId val="953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c:v>
                </c:pt>
                <c:pt idx="2">
                  <c:v>0.1</c:v>
                </c:pt>
                <c:pt idx="3">
                  <c:v>0.11</c:v>
                </c:pt>
                <c:pt idx="4">
                  <c:v>0.22</c:v>
                </c:pt>
              </c:numCache>
            </c:numRef>
          </c:val>
          <c:smooth val="0"/>
        </c:ser>
        <c:dLbls>
          <c:showLegendKey val="0"/>
          <c:showVal val="0"/>
          <c:showCatName val="0"/>
          <c:showSerName val="0"/>
          <c:showPercent val="0"/>
          <c:showBubbleSize val="0"/>
        </c:dLbls>
        <c:marker val="1"/>
        <c:smooth val="0"/>
        <c:axId val="95359360"/>
        <c:axId val="95360896"/>
      </c:lineChart>
      <c:dateAx>
        <c:axId val="95359360"/>
        <c:scaling>
          <c:orientation val="minMax"/>
        </c:scaling>
        <c:delete val="1"/>
        <c:axPos val="b"/>
        <c:numFmt formatCode="ge" sourceLinked="1"/>
        <c:majorTickMark val="out"/>
        <c:minorTickMark val="none"/>
        <c:tickLblPos val="none"/>
        <c:crossAx val="95360896"/>
        <c:crosses val="autoZero"/>
        <c:auto val="1"/>
        <c:lblOffset val="100"/>
        <c:baseTimeUnit val="years"/>
      </c:dateAx>
      <c:valAx>
        <c:axId val="953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056064"/>
        <c:axId val="960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67.180000000000007</c:v>
                </c:pt>
                <c:pt idx="2">
                  <c:v>67.540000000000006</c:v>
                </c:pt>
                <c:pt idx="3">
                  <c:v>67.61</c:v>
                </c:pt>
                <c:pt idx="4">
                  <c:v>64.81</c:v>
                </c:pt>
              </c:numCache>
            </c:numRef>
          </c:val>
          <c:smooth val="0"/>
        </c:ser>
        <c:dLbls>
          <c:showLegendKey val="0"/>
          <c:showVal val="0"/>
          <c:showCatName val="0"/>
          <c:showSerName val="0"/>
          <c:showPercent val="0"/>
          <c:showBubbleSize val="0"/>
        </c:dLbls>
        <c:marker val="1"/>
        <c:smooth val="0"/>
        <c:axId val="96056064"/>
        <c:axId val="96057984"/>
      </c:lineChart>
      <c:dateAx>
        <c:axId val="96056064"/>
        <c:scaling>
          <c:orientation val="minMax"/>
        </c:scaling>
        <c:delete val="1"/>
        <c:axPos val="b"/>
        <c:numFmt formatCode="ge" sourceLinked="1"/>
        <c:majorTickMark val="out"/>
        <c:minorTickMark val="none"/>
        <c:tickLblPos val="none"/>
        <c:crossAx val="96057984"/>
        <c:crosses val="autoZero"/>
        <c:auto val="1"/>
        <c:lblOffset val="100"/>
        <c:baseTimeUnit val="years"/>
      </c:dateAx>
      <c:valAx>
        <c:axId val="960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96.66</c:v>
                </c:pt>
                <c:pt idx="2">
                  <c:v>97.16</c:v>
                </c:pt>
                <c:pt idx="3">
                  <c:v>96.84</c:v>
                </c:pt>
                <c:pt idx="4">
                  <c:v>96.96</c:v>
                </c:pt>
              </c:numCache>
            </c:numRef>
          </c:val>
        </c:ser>
        <c:dLbls>
          <c:showLegendKey val="0"/>
          <c:showVal val="0"/>
          <c:showCatName val="0"/>
          <c:showSerName val="0"/>
          <c:showPercent val="0"/>
          <c:showBubbleSize val="0"/>
        </c:dLbls>
        <c:gapWidth val="150"/>
        <c:axId val="96088448"/>
        <c:axId val="960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96.32</c:v>
                </c:pt>
                <c:pt idx="2">
                  <c:v>96.48</c:v>
                </c:pt>
                <c:pt idx="3">
                  <c:v>96.64</c:v>
                </c:pt>
                <c:pt idx="4">
                  <c:v>96.76</c:v>
                </c:pt>
              </c:numCache>
            </c:numRef>
          </c:val>
          <c:smooth val="0"/>
        </c:ser>
        <c:dLbls>
          <c:showLegendKey val="0"/>
          <c:showVal val="0"/>
          <c:showCatName val="0"/>
          <c:showSerName val="0"/>
          <c:showPercent val="0"/>
          <c:showBubbleSize val="0"/>
        </c:dLbls>
        <c:marker val="1"/>
        <c:smooth val="0"/>
        <c:axId val="96088448"/>
        <c:axId val="96090368"/>
      </c:lineChart>
      <c:dateAx>
        <c:axId val="96088448"/>
        <c:scaling>
          <c:orientation val="minMax"/>
        </c:scaling>
        <c:delete val="1"/>
        <c:axPos val="b"/>
        <c:numFmt formatCode="ge" sourceLinked="1"/>
        <c:majorTickMark val="out"/>
        <c:minorTickMark val="none"/>
        <c:tickLblPos val="none"/>
        <c:crossAx val="96090368"/>
        <c:crosses val="autoZero"/>
        <c:auto val="1"/>
        <c:lblOffset val="100"/>
        <c:baseTimeUnit val="years"/>
      </c:dateAx>
      <c:valAx>
        <c:axId val="960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99.56</c:v>
                </c:pt>
                <c:pt idx="2">
                  <c:v>99.77</c:v>
                </c:pt>
                <c:pt idx="3">
                  <c:v>119.18</c:v>
                </c:pt>
                <c:pt idx="4">
                  <c:v>122.66</c:v>
                </c:pt>
              </c:numCache>
            </c:numRef>
          </c:val>
        </c:ser>
        <c:dLbls>
          <c:showLegendKey val="0"/>
          <c:showVal val="0"/>
          <c:showCatName val="0"/>
          <c:showSerName val="0"/>
          <c:showPercent val="0"/>
          <c:showBubbleSize val="0"/>
        </c:dLbls>
        <c:gapWidth val="150"/>
        <c:axId val="95616000"/>
        <c:axId val="956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106.98</c:v>
                </c:pt>
                <c:pt idx="2">
                  <c:v>106.35</c:v>
                </c:pt>
                <c:pt idx="3">
                  <c:v>108.14</c:v>
                </c:pt>
                <c:pt idx="4">
                  <c:v>108.72</c:v>
                </c:pt>
              </c:numCache>
            </c:numRef>
          </c:val>
          <c:smooth val="0"/>
        </c:ser>
        <c:dLbls>
          <c:showLegendKey val="0"/>
          <c:showVal val="0"/>
          <c:showCatName val="0"/>
          <c:showSerName val="0"/>
          <c:showPercent val="0"/>
          <c:showBubbleSize val="0"/>
        </c:dLbls>
        <c:marker val="1"/>
        <c:smooth val="0"/>
        <c:axId val="95616000"/>
        <c:axId val="95642752"/>
      </c:lineChart>
      <c:dateAx>
        <c:axId val="95616000"/>
        <c:scaling>
          <c:orientation val="minMax"/>
        </c:scaling>
        <c:delete val="1"/>
        <c:axPos val="b"/>
        <c:numFmt formatCode="ge" sourceLinked="1"/>
        <c:majorTickMark val="out"/>
        <c:minorTickMark val="none"/>
        <c:tickLblPos val="none"/>
        <c:crossAx val="95642752"/>
        <c:crosses val="autoZero"/>
        <c:auto val="1"/>
        <c:lblOffset val="100"/>
        <c:baseTimeUnit val="years"/>
      </c:dateAx>
      <c:valAx>
        <c:axId val="956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2.0299999999999998</c:v>
                </c:pt>
                <c:pt idx="2">
                  <c:v>3.98</c:v>
                </c:pt>
                <c:pt idx="3">
                  <c:v>7.84</c:v>
                </c:pt>
                <c:pt idx="4">
                  <c:v>10.199999999999999</c:v>
                </c:pt>
              </c:numCache>
            </c:numRef>
          </c:val>
        </c:ser>
        <c:dLbls>
          <c:showLegendKey val="0"/>
          <c:showVal val="0"/>
          <c:showCatName val="0"/>
          <c:showSerName val="0"/>
          <c:showPercent val="0"/>
          <c:showBubbleSize val="0"/>
        </c:dLbls>
        <c:gapWidth val="150"/>
        <c:axId val="95672960"/>
        <c:axId val="956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12.53</c:v>
                </c:pt>
                <c:pt idx="2">
                  <c:v>13.31</c:v>
                </c:pt>
                <c:pt idx="3">
                  <c:v>14.06</c:v>
                </c:pt>
                <c:pt idx="4">
                  <c:v>23.27</c:v>
                </c:pt>
              </c:numCache>
            </c:numRef>
          </c:val>
          <c:smooth val="0"/>
        </c:ser>
        <c:dLbls>
          <c:showLegendKey val="0"/>
          <c:showVal val="0"/>
          <c:showCatName val="0"/>
          <c:showSerName val="0"/>
          <c:showPercent val="0"/>
          <c:showBubbleSize val="0"/>
        </c:dLbls>
        <c:marker val="1"/>
        <c:smooth val="0"/>
        <c:axId val="95672960"/>
        <c:axId val="95675136"/>
      </c:lineChart>
      <c:dateAx>
        <c:axId val="95672960"/>
        <c:scaling>
          <c:orientation val="minMax"/>
        </c:scaling>
        <c:delete val="1"/>
        <c:axPos val="b"/>
        <c:numFmt formatCode="ge" sourceLinked="1"/>
        <c:majorTickMark val="out"/>
        <c:minorTickMark val="none"/>
        <c:tickLblPos val="none"/>
        <c:crossAx val="95675136"/>
        <c:crosses val="autoZero"/>
        <c:auto val="1"/>
        <c:lblOffset val="100"/>
        <c:baseTimeUnit val="years"/>
      </c:dateAx>
      <c:valAx>
        <c:axId val="956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2.2000000000000002</c:v>
                </c:pt>
                <c:pt idx="2">
                  <c:v>2.1800000000000002</c:v>
                </c:pt>
                <c:pt idx="3">
                  <c:v>2.17</c:v>
                </c:pt>
                <c:pt idx="4">
                  <c:v>2.14</c:v>
                </c:pt>
              </c:numCache>
            </c:numRef>
          </c:val>
        </c:ser>
        <c:dLbls>
          <c:showLegendKey val="0"/>
          <c:showVal val="0"/>
          <c:showCatName val="0"/>
          <c:showSerName val="0"/>
          <c:showPercent val="0"/>
          <c:showBubbleSize val="0"/>
        </c:dLbls>
        <c:gapWidth val="150"/>
        <c:axId val="95693056"/>
        <c:axId val="957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1.74</c:v>
                </c:pt>
                <c:pt idx="2">
                  <c:v>2.15</c:v>
                </c:pt>
                <c:pt idx="3">
                  <c:v>2.34</c:v>
                </c:pt>
                <c:pt idx="4">
                  <c:v>2.75</c:v>
                </c:pt>
              </c:numCache>
            </c:numRef>
          </c:val>
          <c:smooth val="0"/>
        </c:ser>
        <c:dLbls>
          <c:showLegendKey val="0"/>
          <c:showVal val="0"/>
          <c:showCatName val="0"/>
          <c:showSerName val="0"/>
          <c:showPercent val="0"/>
          <c:showBubbleSize val="0"/>
        </c:dLbls>
        <c:marker val="1"/>
        <c:smooth val="0"/>
        <c:axId val="95693056"/>
        <c:axId val="95707520"/>
      </c:lineChart>
      <c:dateAx>
        <c:axId val="95693056"/>
        <c:scaling>
          <c:orientation val="minMax"/>
        </c:scaling>
        <c:delete val="1"/>
        <c:axPos val="b"/>
        <c:numFmt formatCode="ge" sourceLinked="1"/>
        <c:majorTickMark val="out"/>
        <c:minorTickMark val="none"/>
        <c:tickLblPos val="none"/>
        <c:crossAx val="95707520"/>
        <c:crosses val="autoZero"/>
        <c:auto val="1"/>
        <c:lblOffset val="100"/>
        <c:baseTimeUnit val="years"/>
      </c:dateAx>
      <c:valAx>
        <c:axId val="957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0.66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5717248"/>
        <c:axId val="957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0.09</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5717248"/>
        <c:axId val="95719424"/>
      </c:lineChart>
      <c:dateAx>
        <c:axId val="95717248"/>
        <c:scaling>
          <c:orientation val="minMax"/>
        </c:scaling>
        <c:delete val="1"/>
        <c:axPos val="b"/>
        <c:numFmt formatCode="ge" sourceLinked="1"/>
        <c:majorTickMark val="out"/>
        <c:minorTickMark val="none"/>
        <c:tickLblPos val="none"/>
        <c:crossAx val="95719424"/>
        <c:crosses val="autoZero"/>
        <c:auto val="1"/>
        <c:lblOffset val="100"/>
        <c:baseTimeUnit val="years"/>
      </c:dateAx>
      <c:valAx>
        <c:axId val="957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109.55</c:v>
                </c:pt>
                <c:pt idx="2">
                  <c:v>173.15</c:v>
                </c:pt>
                <c:pt idx="3">
                  <c:v>26.59</c:v>
                </c:pt>
                <c:pt idx="4">
                  <c:v>24.39</c:v>
                </c:pt>
              </c:numCache>
            </c:numRef>
          </c:val>
        </c:ser>
        <c:dLbls>
          <c:showLegendKey val="0"/>
          <c:showVal val="0"/>
          <c:showCatName val="0"/>
          <c:showSerName val="0"/>
          <c:showPercent val="0"/>
          <c:showBubbleSize val="0"/>
        </c:dLbls>
        <c:gapWidth val="150"/>
        <c:axId val="95741440"/>
        <c:axId val="957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151.75</c:v>
                </c:pt>
                <c:pt idx="2">
                  <c:v>161.29</c:v>
                </c:pt>
                <c:pt idx="3">
                  <c:v>129.52000000000001</c:v>
                </c:pt>
                <c:pt idx="4">
                  <c:v>61</c:v>
                </c:pt>
              </c:numCache>
            </c:numRef>
          </c:val>
          <c:smooth val="0"/>
        </c:ser>
        <c:dLbls>
          <c:showLegendKey val="0"/>
          <c:showVal val="0"/>
          <c:showCatName val="0"/>
          <c:showSerName val="0"/>
          <c:showPercent val="0"/>
          <c:showBubbleSize val="0"/>
        </c:dLbls>
        <c:marker val="1"/>
        <c:smooth val="0"/>
        <c:axId val="95741440"/>
        <c:axId val="95743360"/>
      </c:lineChart>
      <c:dateAx>
        <c:axId val="95741440"/>
        <c:scaling>
          <c:orientation val="minMax"/>
        </c:scaling>
        <c:delete val="1"/>
        <c:axPos val="b"/>
        <c:numFmt formatCode="ge" sourceLinked="1"/>
        <c:majorTickMark val="out"/>
        <c:minorTickMark val="none"/>
        <c:tickLblPos val="none"/>
        <c:crossAx val="95743360"/>
        <c:crosses val="autoZero"/>
        <c:auto val="1"/>
        <c:lblOffset val="100"/>
        <c:baseTimeUnit val="years"/>
      </c:dateAx>
      <c:valAx>
        <c:axId val="957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1338.22</c:v>
                </c:pt>
                <c:pt idx="2">
                  <c:v>1268.74</c:v>
                </c:pt>
                <c:pt idx="3">
                  <c:v>1139.19</c:v>
                </c:pt>
                <c:pt idx="4">
                  <c:v>902.3</c:v>
                </c:pt>
              </c:numCache>
            </c:numRef>
          </c:val>
        </c:ser>
        <c:dLbls>
          <c:showLegendKey val="0"/>
          <c:showVal val="0"/>
          <c:showCatName val="0"/>
          <c:showSerName val="0"/>
          <c:showPercent val="0"/>
          <c:showBubbleSize val="0"/>
        </c:dLbls>
        <c:gapWidth val="150"/>
        <c:axId val="95922048"/>
        <c:axId val="959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745.85</c:v>
                </c:pt>
                <c:pt idx="2">
                  <c:v>705.53</c:v>
                </c:pt>
                <c:pt idx="3">
                  <c:v>685.64</c:v>
                </c:pt>
                <c:pt idx="4">
                  <c:v>665.11</c:v>
                </c:pt>
              </c:numCache>
            </c:numRef>
          </c:val>
          <c:smooth val="0"/>
        </c:ser>
        <c:dLbls>
          <c:showLegendKey val="0"/>
          <c:showVal val="0"/>
          <c:showCatName val="0"/>
          <c:showSerName val="0"/>
          <c:showPercent val="0"/>
          <c:showBubbleSize val="0"/>
        </c:dLbls>
        <c:marker val="1"/>
        <c:smooth val="0"/>
        <c:axId val="95922048"/>
        <c:axId val="95924224"/>
      </c:lineChart>
      <c:dateAx>
        <c:axId val="95922048"/>
        <c:scaling>
          <c:orientation val="minMax"/>
        </c:scaling>
        <c:delete val="1"/>
        <c:axPos val="b"/>
        <c:numFmt formatCode="ge" sourceLinked="1"/>
        <c:majorTickMark val="out"/>
        <c:minorTickMark val="none"/>
        <c:tickLblPos val="none"/>
        <c:crossAx val="95924224"/>
        <c:crosses val="autoZero"/>
        <c:auto val="1"/>
        <c:lblOffset val="100"/>
        <c:baseTimeUnit val="years"/>
      </c:dateAx>
      <c:valAx>
        <c:axId val="959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70.510000000000005</c:v>
                </c:pt>
                <c:pt idx="2">
                  <c:v>71.319999999999993</c:v>
                </c:pt>
                <c:pt idx="3">
                  <c:v>75.63</c:v>
                </c:pt>
                <c:pt idx="4">
                  <c:v>106.61</c:v>
                </c:pt>
              </c:numCache>
            </c:numRef>
          </c:val>
        </c:ser>
        <c:dLbls>
          <c:showLegendKey val="0"/>
          <c:showVal val="0"/>
          <c:showCatName val="0"/>
          <c:showSerName val="0"/>
          <c:showPercent val="0"/>
          <c:showBubbleSize val="0"/>
        </c:dLbls>
        <c:gapWidth val="150"/>
        <c:axId val="95942144"/>
        <c:axId val="959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89.16</c:v>
                </c:pt>
                <c:pt idx="2">
                  <c:v>89.78</c:v>
                </c:pt>
                <c:pt idx="3">
                  <c:v>88.39</c:v>
                </c:pt>
                <c:pt idx="4">
                  <c:v>85.64</c:v>
                </c:pt>
              </c:numCache>
            </c:numRef>
          </c:val>
          <c:smooth val="0"/>
        </c:ser>
        <c:dLbls>
          <c:showLegendKey val="0"/>
          <c:showVal val="0"/>
          <c:showCatName val="0"/>
          <c:showSerName val="0"/>
          <c:showPercent val="0"/>
          <c:showBubbleSize val="0"/>
        </c:dLbls>
        <c:marker val="1"/>
        <c:smooth val="0"/>
        <c:axId val="95942144"/>
        <c:axId val="95944064"/>
      </c:lineChart>
      <c:dateAx>
        <c:axId val="95942144"/>
        <c:scaling>
          <c:orientation val="minMax"/>
        </c:scaling>
        <c:delete val="1"/>
        <c:axPos val="b"/>
        <c:numFmt formatCode="ge" sourceLinked="1"/>
        <c:majorTickMark val="out"/>
        <c:minorTickMark val="none"/>
        <c:tickLblPos val="none"/>
        <c:crossAx val="95944064"/>
        <c:crosses val="autoZero"/>
        <c:auto val="1"/>
        <c:lblOffset val="100"/>
        <c:baseTimeUnit val="years"/>
      </c:dateAx>
      <c:valAx>
        <c:axId val="959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193.11</c:v>
                </c:pt>
                <c:pt idx="2">
                  <c:v>189.61</c:v>
                </c:pt>
                <c:pt idx="3">
                  <c:v>186.35</c:v>
                </c:pt>
                <c:pt idx="4">
                  <c:v>139.86000000000001</c:v>
                </c:pt>
              </c:numCache>
            </c:numRef>
          </c:val>
        </c:ser>
        <c:dLbls>
          <c:showLegendKey val="0"/>
          <c:showVal val="0"/>
          <c:showCatName val="0"/>
          <c:showSerName val="0"/>
          <c:showPercent val="0"/>
          <c:showBubbleSize val="0"/>
        </c:dLbls>
        <c:gapWidth val="150"/>
        <c:axId val="96023680"/>
        <c:axId val="960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126.58</c:v>
                </c:pt>
                <c:pt idx="2">
                  <c:v>125.87</c:v>
                </c:pt>
                <c:pt idx="3">
                  <c:v>128.96</c:v>
                </c:pt>
                <c:pt idx="4">
                  <c:v>133</c:v>
                </c:pt>
              </c:numCache>
            </c:numRef>
          </c:val>
          <c:smooth val="0"/>
        </c:ser>
        <c:dLbls>
          <c:showLegendKey val="0"/>
          <c:showVal val="0"/>
          <c:showCatName val="0"/>
          <c:showSerName val="0"/>
          <c:showPercent val="0"/>
          <c:showBubbleSize val="0"/>
        </c:dLbls>
        <c:marker val="1"/>
        <c:smooth val="0"/>
        <c:axId val="96023680"/>
        <c:axId val="96025600"/>
      </c:lineChart>
      <c:dateAx>
        <c:axId val="96023680"/>
        <c:scaling>
          <c:orientation val="minMax"/>
        </c:scaling>
        <c:delete val="1"/>
        <c:axPos val="b"/>
        <c:numFmt formatCode="ge" sourceLinked="1"/>
        <c:majorTickMark val="out"/>
        <c:minorTickMark val="none"/>
        <c:tickLblPos val="none"/>
        <c:crossAx val="96025600"/>
        <c:crosses val="autoZero"/>
        <c:auto val="1"/>
        <c:lblOffset val="100"/>
        <c:baseTimeUnit val="years"/>
      </c:dateAx>
      <c:valAx>
        <c:axId val="960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190"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19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192"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193"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171450</xdr:rowOff>
    </xdr:from>
    <xdr:to>
      <xdr:col>31</xdr:col>
      <xdr:colOff>0</xdr:colOff>
      <xdr:row>33</xdr:row>
      <xdr:rowOff>0</xdr:rowOff>
    </xdr:to>
    <xdr:graphicFrame macro="">
      <xdr:nvGraphicFramePr>
        <xdr:cNvPr id="119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0</xdr:rowOff>
    </xdr:to>
    <xdr:graphicFrame macro="">
      <xdr:nvGraphicFramePr>
        <xdr:cNvPr id="119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0</xdr:rowOff>
    </xdr:to>
    <xdr:graphicFrame macro="">
      <xdr:nvGraphicFramePr>
        <xdr:cNvPr id="119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0</xdr:rowOff>
    </xdr:to>
    <xdr:graphicFrame macro="">
      <xdr:nvGraphicFramePr>
        <xdr:cNvPr id="119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0</xdr:rowOff>
    </xdr:to>
    <xdr:graphicFrame macro="">
      <xdr:nvGraphicFramePr>
        <xdr:cNvPr id="119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0</xdr:rowOff>
    </xdr:to>
    <xdr:graphicFrame macro="">
      <xdr:nvGraphicFramePr>
        <xdr:cNvPr id="1200"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0</xdr:rowOff>
    </xdr:to>
    <xdr:graphicFrame macro="">
      <xdr:nvGraphicFramePr>
        <xdr:cNvPr id="1201"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4BE77E3-9A6F-4AEF-AF26-4C845CB27DE5}"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BE1566-8D63-4177-9D80-4DF6DC6ABCCD}"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35399BB-5853-431B-B178-9066C9683611}"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3B7FC76-366D-4F87-B4CB-15FDF768FEA7}"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4CF309D-2FFF-487E-B569-62D6C885C52F}"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6BF209-1268-44A4-BD2B-68818C1CFD4B}"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FE1BF3-0D3E-4AF5-83F0-7BE06C3AA0A1}"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9D9A8D9-49F3-4D4E-8F87-94139B3CB9E2}"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D5E5E4-7D36-4533-B248-5D95ED7080DE}"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002810-1AA8-4576-8C41-E668DAA367BF}"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2D7F1F2-EDCA-41FF-AFA0-17F3D1F5F212}"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枚方市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Aa</v>
      </c>
      <c r="X8" s="70"/>
      <c r="Y8" s="70"/>
      <c r="Z8" s="70"/>
      <c r="AA8" s="70"/>
      <c r="AB8" s="70"/>
      <c r="AC8" s="70"/>
      <c r="AD8" s="3"/>
      <c r="AE8" s="3"/>
      <c r="AF8" s="3"/>
      <c r="AG8" s="3"/>
      <c r="AH8" s="3"/>
      <c r="AI8" s="3"/>
      <c r="AJ8" s="3"/>
      <c r="AK8" s="3"/>
      <c r="AL8" s="64">
        <f>データ!R6</f>
        <v>407528</v>
      </c>
      <c r="AM8" s="64"/>
      <c r="AN8" s="64"/>
      <c r="AO8" s="64"/>
      <c r="AP8" s="64"/>
      <c r="AQ8" s="64"/>
      <c r="AR8" s="64"/>
      <c r="AS8" s="64"/>
      <c r="AT8" s="63">
        <f>データ!S6</f>
        <v>65.12</v>
      </c>
      <c r="AU8" s="63"/>
      <c r="AV8" s="63"/>
      <c r="AW8" s="63"/>
      <c r="AX8" s="63"/>
      <c r="AY8" s="63"/>
      <c r="AZ8" s="63"/>
      <c r="BA8" s="63"/>
      <c r="BB8" s="63">
        <f>データ!T6</f>
        <v>6258.11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63.68</v>
      </c>
      <c r="J10" s="63"/>
      <c r="K10" s="63"/>
      <c r="L10" s="63"/>
      <c r="M10" s="63"/>
      <c r="N10" s="63"/>
      <c r="O10" s="63"/>
      <c r="P10" s="63">
        <f>データ!O6</f>
        <v>94.54</v>
      </c>
      <c r="Q10" s="63"/>
      <c r="R10" s="63"/>
      <c r="S10" s="63"/>
      <c r="T10" s="63"/>
      <c r="U10" s="63"/>
      <c r="V10" s="63"/>
      <c r="W10" s="63">
        <f>データ!P6</f>
        <v>87.7</v>
      </c>
      <c r="X10" s="63"/>
      <c r="Y10" s="63"/>
      <c r="Z10" s="63"/>
      <c r="AA10" s="63"/>
      <c r="AB10" s="63"/>
      <c r="AC10" s="63"/>
      <c r="AD10" s="64">
        <f>データ!Q6</f>
        <v>2570</v>
      </c>
      <c r="AE10" s="64"/>
      <c r="AF10" s="64"/>
      <c r="AG10" s="64"/>
      <c r="AH10" s="64"/>
      <c r="AI10" s="64"/>
      <c r="AJ10" s="64"/>
      <c r="AK10" s="2"/>
      <c r="AL10" s="64">
        <f>データ!U6</f>
        <v>384063</v>
      </c>
      <c r="AM10" s="64"/>
      <c r="AN10" s="64"/>
      <c r="AO10" s="64"/>
      <c r="AP10" s="64"/>
      <c r="AQ10" s="64"/>
      <c r="AR10" s="64"/>
      <c r="AS10" s="64"/>
      <c r="AT10" s="63">
        <f>データ!V6</f>
        <v>33.15</v>
      </c>
      <c r="AU10" s="63"/>
      <c r="AV10" s="63"/>
      <c r="AW10" s="63"/>
      <c r="AX10" s="63"/>
      <c r="AY10" s="63"/>
      <c r="AZ10" s="63"/>
      <c r="BA10" s="63"/>
      <c r="BB10" s="63">
        <f>データ!W6</f>
        <v>11585.61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AV56:BI57"/>
    <mergeCell ref="B60:BJ61"/>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BL64:BZ65"/>
    <mergeCell ref="BL66:BZ82"/>
    <mergeCell ref="C79:T80"/>
    <mergeCell ref="W79:AN80"/>
    <mergeCell ref="AQ79:BH80"/>
  </mergeCells>
  <phoneticPr fontId="2"/>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3" t="s">
        <v>51</v>
      </c>
      <c r="I3" s="74"/>
      <c r="J3" s="74"/>
      <c r="K3" s="74"/>
      <c r="L3" s="74"/>
      <c r="M3" s="74"/>
      <c r="N3" s="74"/>
      <c r="O3" s="74"/>
      <c r="P3" s="74"/>
      <c r="Q3" s="74"/>
      <c r="R3" s="74"/>
      <c r="S3" s="74"/>
      <c r="T3" s="74"/>
      <c r="U3" s="74"/>
      <c r="V3" s="74"/>
      <c r="W3" s="75"/>
      <c r="X3" s="79" t="s">
        <v>52</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53</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7">
      <c r="A4" s="26" t="s">
        <v>54</v>
      </c>
      <c r="B4" s="28"/>
      <c r="C4" s="28"/>
      <c r="D4" s="28"/>
      <c r="E4" s="28"/>
      <c r="F4" s="28"/>
      <c r="G4" s="28"/>
      <c r="H4" s="76"/>
      <c r="I4" s="77"/>
      <c r="J4" s="77"/>
      <c r="K4" s="77"/>
      <c r="L4" s="77"/>
      <c r="M4" s="77"/>
      <c r="N4" s="77"/>
      <c r="O4" s="77"/>
      <c r="P4" s="77"/>
      <c r="Q4" s="77"/>
      <c r="R4" s="77"/>
      <c r="S4" s="77"/>
      <c r="T4" s="77"/>
      <c r="U4" s="77"/>
      <c r="V4" s="77"/>
      <c r="W4" s="78"/>
      <c r="X4" s="80" t="s">
        <v>55</v>
      </c>
      <c r="Y4" s="80"/>
      <c r="Z4" s="80"/>
      <c r="AA4" s="80"/>
      <c r="AB4" s="80"/>
      <c r="AC4" s="80"/>
      <c r="AD4" s="80"/>
      <c r="AE4" s="80"/>
      <c r="AF4" s="80"/>
      <c r="AG4" s="80"/>
      <c r="AH4" s="80"/>
      <c r="AI4" s="80" t="s">
        <v>56</v>
      </c>
      <c r="AJ4" s="80"/>
      <c r="AK4" s="80"/>
      <c r="AL4" s="80"/>
      <c r="AM4" s="80"/>
      <c r="AN4" s="80"/>
      <c r="AO4" s="80"/>
      <c r="AP4" s="80"/>
      <c r="AQ4" s="80"/>
      <c r="AR4" s="80"/>
      <c r="AS4" s="80"/>
      <c r="AT4" s="80" t="s">
        <v>57</v>
      </c>
      <c r="AU4" s="80"/>
      <c r="AV4" s="80"/>
      <c r="AW4" s="80"/>
      <c r="AX4" s="80"/>
      <c r="AY4" s="80"/>
      <c r="AZ4" s="80"/>
      <c r="BA4" s="80"/>
      <c r="BB4" s="80"/>
      <c r="BC4" s="80"/>
      <c r="BD4" s="80"/>
      <c r="BE4" s="80" t="s">
        <v>58</v>
      </c>
      <c r="BF4" s="80"/>
      <c r="BG4" s="80"/>
      <c r="BH4" s="80"/>
      <c r="BI4" s="80"/>
      <c r="BJ4" s="80"/>
      <c r="BK4" s="80"/>
      <c r="BL4" s="80"/>
      <c r="BM4" s="80"/>
      <c r="BN4" s="80"/>
      <c r="BO4" s="80"/>
      <c r="BP4" s="80" t="s">
        <v>59</v>
      </c>
      <c r="BQ4" s="80"/>
      <c r="BR4" s="80"/>
      <c r="BS4" s="80"/>
      <c r="BT4" s="80"/>
      <c r="BU4" s="80"/>
      <c r="BV4" s="80"/>
      <c r="BW4" s="80"/>
      <c r="BX4" s="80"/>
      <c r="BY4" s="80"/>
      <c r="BZ4" s="80"/>
      <c r="CA4" s="80" t="s">
        <v>60</v>
      </c>
      <c r="CB4" s="80"/>
      <c r="CC4" s="80"/>
      <c r="CD4" s="80"/>
      <c r="CE4" s="80"/>
      <c r="CF4" s="80"/>
      <c r="CG4" s="80"/>
      <c r="CH4" s="80"/>
      <c r="CI4" s="80"/>
      <c r="CJ4" s="80"/>
      <c r="CK4" s="80"/>
      <c r="CL4" s="80" t="s">
        <v>61</v>
      </c>
      <c r="CM4" s="80"/>
      <c r="CN4" s="80"/>
      <c r="CO4" s="80"/>
      <c r="CP4" s="80"/>
      <c r="CQ4" s="80"/>
      <c r="CR4" s="80"/>
      <c r="CS4" s="80"/>
      <c r="CT4" s="80"/>
      <c r="CU4" s="80"/>
      <c r="CV4" s="80"/>
      <c r="CW4" s="80" t="s">
        <v>62</v>
      </c>
      <c r="CX4" s="80"/>
      <c r="CY4" s="80"/>
      <c r="CZ4" s="80"/>
      <c r="DA4" s="80"/>
      <c r="DB4" s="80"/>
      <c r="DC4" s="80"/>
      <c r="DD4" s="80"/>
      <c r="DE4" s="80"/>
      <c r="DF4" s="80"/>
      <c r="DG4" s="80"/>
      <c r="DH4" s="80" t="s">
        <v>63</v>
      </c>
      <c r="DI4" s="80"/>
      <c r="DJ4" s="80"/>
      <c r="DK4" s="80"/>
      <c r="DL4" s="80"/>
      <c r="DM4" s="80"/>
      <c r="DN4" s="80"/>
      <c r="DO4" s="80"/>
      <c r="DP4" s="80"/>
      <c r="DQ4" s="80"/>
      <c r="DR4" s="80"/>
      <c r="DS4" s="80" t="s">
        <v>64</v>
      </c>
      <c r="DT4" s="80"/>
      <c r="DU4" s="80"/>
      <c r="DV4" s="80"/>
      <c r="DW4" s="80"/>
      <c r="DX4" s="80"/>
      <c r="DY4" s="80"/>
      <c r="DZ4" s="80"/>
      <c r="EA4" s="80"/>
      <c r="EB4" s="80"/>
      <c r="EC4" s="80"/>
      <c r="ED4" s="80" t="s">
        <v>65</v>
      </c>
      <c r="EE4" s="80"/>
      <c r="EF4" s="80"/>
      <c r="EG4" s="80"/>
      <c r="EH4" s="80"/>
      <c r="EI4" s="80"/>
      <c r="EJ4" s="80"/>
      <c r="EK4" s="80"/>
      <c r="EL4" s="80"/>
      <c r="EM4" s="80"/>
      <c r="EN4" s="80"/>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272108</v>
      </c>
      <c r="D6" s="31">
        <f t="shared" si="3"/>
        <v>46</v>
      </c>
      <c r="E6" s="31">
        <f t="shared" si="3"/>
        <v>17</v>
      </c>
      <c r="F6" s="31">
        <f t="shared" si="3"/>
        <v>1</v>
      </c>
      <c r="G6" s="31">
        <f t="shared" si="3"/>
        <v>0</v>
      </c>
      <c r="H6" s="31" t="str">
        <f t="shared" si="3"/>
        <v>大阪府　枚方市</v>
      </c>
      <c r="I6" s="31" t="str">
        <f t="shared" si="3"/>
        <v>法適用</v>
      </c>
      <c r="J6" s="31" t="str">
        <f t="shared" si="3"/>
        <v>下水道事業</v>
      </c>
      <c r="K6" s="31" t="str">
        <f t="shared" si="3"/>
        <v>公共下水道</v>
      </c>
      <c r="L6" s="31" t="str">
        <f t="shared" si="3"/>
        <v>Aa</v>
      </c>
      <c r="M6" s="32" t="str">
        <f t="shared" si="3"/>
        <v>-</v>
      </c>
      <c r="N6" s="32">
        <f t="shared" si="3"/>
        <v>63.68</v>
      </c>
      <c r="O6" s="32">
        <f t="shared" si="3"/>
        <v>94.54</v>
      </c>
      <c r="P6" s="32">
        <f t="shared" si="3"/>
        <v>87.7</v>
      </c>
      <c r="Q6" s="32">
        <f t="shared" si="3"/>
        <v>2570</v>
      </c>
      <c r="R6" s="32">
        <f t="shared" si="3"/>
        <v>407528</v>
      </c>
      <c r="S6" s="32">
        <f t="shared" si="3"/>
        <v>65.12</v>
      </c>
      <c r="T6" s="32">
        <f t="shared" si="3"/>
        <v>6258.11</v>
      </c>
      <c r="U6" s="32">
        <f t="shared" si="3"/>
        <v>384063</v>
      </c>
      <c r="V6" s="32">
        <f t="shared" si="3"/>
        <v>33.15</v>
      </c>
      <c r="W6" s="32">
        <f t="shared" si="3"/>
        <v>11585.61</v>
      </c>
      <c r="X6" s="33" t="str">
        <f>IF(X7="",NA(),X7)</f>
        <v>-</v>
      </c>
      <c r="Y6" s="33">
        <f t="shared" ref="Y6:AG6" si="4">IF(Y7="",NA(),Y7)</f>
        <v>99.56</v>
      </c>
      <c r="Z6" s="33">
        <f t="shared" si="4"/>
        <v>99.77</v>
      </c>
      <c r="AA6" s="33">
        <f t="shared" si="4"/>
        <v>119.18</v>
      </c>
      <c r="AB6" s="33">
        <f t="shared" si="4"/>
        <v>122.66</v>
      </c>
      <c r="AC6" s="33" t="str">
        <f t="shared" si="4"/>
        <v>-</v>
      </c>
      <c r="AD6" s="33">
        <f t="shared" si="4"/>
        <v>106.98</v>
      </c>
      <c r="AE6" s="33">
        <f t="shared" si="4"/>
        <v>106.35</v>
      </c>
      <c r="AF6" s="33">
        <f t="shared" si="4"/>
        <v>108.14</v>
      </c>
      <c r="AG6" s="33">
        <f t="shared" si="4"/>
        <v>108.72</v>
      </c>
      <c r="AH6" s="32" t="str">
        <f>IF(AH7="","",IF(AH7="-","【-】","【"&amp;SUBSTITUTE(TEXT(AH7,"#,##0.00"),"-","△")&amp;"】"))</f>
        <v>【107.74】</v>
      </c>
      <c r="AI6" s="33" t="str">
        <f>IF(AI7="",NA(),AI7)</f>
        <v>-</v>
      </c>
      <c r="AJ6" s="33">
        <f t="shared" ref="AJ6:AR6" si="5">IF(AJ7="",NA(),AJ7)</f>
        <v>0.66</v>
      </c>
      <c r="AK6" s="32">
        <f t="shared" si="5"/>
        <v>0</v>
      </c>
      <c r="AL6" s="32">
        <f t="shared" si="5"/>
        <v>0</v>
      </c>
      <c r="AM6" s="32">
        <f t="shared" si="5"/>
        <v>0</v>
      </c>
      <c r="AN6" s="33" t="str">
        <f t="shared" si="5"/>
        <v>-</v>
      </c>
      <c r="AO6" s="33">
        <f t="shared" si="5"/>
        <v>0.09</v>
      </c>
      <c r="AP6" s="32">
        <f t="shared" si="5"/>
        <v>0</v>
      </c>
      <c r="AQ6" s="32">
        <f t="shared" si="5"/>
        <v>0</v>
      </c>
      <c r="AR6" s="32">
        <f t="shared" si="5"/>
        <v>0</v>
      </c>
      <c r="AS6" s="32" t="str">
        <f>IF(AS7="","",IF(AS7="-","【-】","【"&amp;SUBSTITUTE(TEXT(AS7,"#,##0.00"),"-","△")&amp;"】"))</f>
        <v>【4.71】</v>
      </c>
      <c r="AT6" s="33" t="str">
        <f>IF(AT7="",NA(),AT7)</f>
        <v>-</v>
      </c>
      <c r="AU6" s="33">
        <f t="shared" ref="AU6:BC6" si="6">IF(AU7="",NA(),AU7)</f>
        <v>109.55</v>
      </c>
      <c r="AV6" s="33">
        <f t="shared" si="6"/>
        <v>173.15</v>
      </c>
      <c r="AW6" s="33">
        <f t="shared" si="6"/>
        <v>26.59</v>
      </c>
      <c r="AX6" s="33">
        <f t="shared" si="6"/>
        <v>24.39</v>
      </c>
      <c r="AY6" s="33" t="str">
        <f t="shared" si="6"/>
        <v>-</v>
      </c>
      <c r="AZ6" s="33">
        <f t="shared" si="6"/>
        <v>151.75</v>
      </c>
      <c r="BA6" s="33">
        <f t="shared" si="6"/>
        <v>161.29</v>
      </c>
      <c r="BB6" s="33">
        <f t="shared" si="6"/>
        <v>129.52000000000001</v>
      </c>
      <c r="BC6" s="33">
        <f t="shared" si="6"/>
        <v>61</v>
      </c>
      <c r="BD6" s="32" t="str">
        <f>IF(BD7="","",IF(BD7="-","【-】","【"&amp;SUBSTITUTE(TEXT(BD7,"#,##0.00"),"-","△")&amp;"】"))</f>
        <v>【56.46】</v>
      </c>
      <c r="BE6" s="33" t="str">
        <f>IF(BE7="",NA(),BE7)</f>
        <v>-</v>
      </c>
      <c r="BF6" s="33">
        <f t="shared" ref="BF6:BN6" si="7">IF(BF7="",NA(),BF7)</f>
        <v>1338.22</v>
      </c>
      <c r="BG6" s="33">
        <f t="shared" si="7"/>
        <v>1268.74</v>
      </c>
      <c r="BH6" s="33">
        <f t="shared" si="7"/>
        <v>1139.19</v>
      </c>
      <c r="BI6" s="33">
        <f t="shared" si="7"/>
        <v>902.3</v>
      </c>
      <c r="BJ6" s="33" t="str">
        <f t="shared" si="7"/>
        <v>-</v>
      </c>
      <c r="BK6" s="33">
        <f t="shared" si="7"/>
        <v>745.85</v>
      </c>
      <c r="BL6" s="33">
        <f t="shared" si="7"/>
        <v>705.53</v>
      </c>
      <c r="BM6" s="33">
        <f t="shared" si="7"/>
        <v>685.64</v>
      </c>
      <c r="BN6" s="33">
        <f t="shared" si="7"/>
        <v>665.11</v>
      </c>
      <c r="BO6" s="32" t="str">
        <f>IF(BO7="","",IF(BO7="-","【-】","【"&amp;SUBSTITUTE(TEXT(BO7,"#,##0.00"),"-","△")&amp;"】"))</f>
        <v>【776.35】</v>
      </c>
      <c r="BP6" s="33" t="str">
        <f>IF(BP7="",NA(),BP7)</f>
        <v>-</v>
      </c>
      <c r="BQ6" s="33">
        <f t="shared" ref="BQ6:BY6" si="8">IF(BQ7="",NA(),BQ7)</f>
        <v>70.510000000000005</v>
      </c>
      <c r="BR6" s="33">
        <f t="shared" si="8"/>
        <v>71.319999999999993</v>
      </c>
      <c r="BS6" s="33">
        <f t="shared" si="8"/>
        <v>75.63</v>
      </c>
      <c r="BT6" s="33">
        <f t="shared" si="8"/>
        <v>106.61</v>
      </c>
      <c r="BU6" s="33" t="str">
        <f t="shared" si="8"/>
        <v>-</v>
      </c>
      <c r="BV6" s="33">
        <f t="shared" si="8"/>
        <v>89.16</v>
      </c>
      <c r="BW6" s="33">
        <f t="shared" si="8"/>
        <v>89.78</v>
      </c>
      <c r="BX6" s="33">
        <f t="shared" si="8"/>
        <v>88.39</v>
      </c>
      <c r="BY6" s="33">
        <f t="shared" si="8"/>
        <v>85.64</v>
      </c>
      <c r="BZ6" s="32" t="str">
        <f>IF(BZ7="","",IF(BZ7="-","【-】","【"&amp;SUBSTITUTE(TEXT(BZ7,"#,##0.00"),"-","△")&amp;"】"))</f>
        <v>【96.57】</v>
      </c>
      <c r="CA6" s="33" t="str">
        <f>IF(CA7="",NA(),CA7)</f>
        <v>-</v>
      </c>
      <c r="CB6" s="33">
        <f t="shared" ref="CB6:CJ6" si="9">IF(CB7="",NA(),CB7)</f>
        <v>193.11</v>
      </c>
      <c r="CC6" s="33">
        <f t="shared" si="9"/>
        <v>189.61</v>
      </c>
      <c r="CD6" s="33">
        <f t="shared" si="9"/>
        <v>186.35</v>
      </c>
      <c r="CE6" s="33">
        <f t="shared" si="9"/>
        <v>139.86000000000001</v>
      </c>
      <c r="CF6" s="33" t="str">
        <f t="shared" si="9"/>
        <v>-</v>
      </c>
      <c r="CG6" s="33">
        <f t="shared" si="9"/>
        <v>126.58</v>
      </c>
      <c r="CH6" s="33">
        <f t="shared" si="9"/>
        <v>125.87</v>
      </c>
      <c r="CI6" s="33">
        <f t="shared" si="9"/>
        <v>128.96</v>
      </c>
      <c r="CJ6" s="33">
        <f t="shared" si="9"/>
        <v>133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f t="shared" si="10"/>
        <v>67.180000000000007</v>
      </c>
      <c r="CS6" s="33">
        <f t="shared" si="10"/>
        <v>67.540000000000006</v>
      </c>
      <c r="CT6" s="33">
        <f t="shared" si="10"/>
        <v>67.61</v>
      </c>
      <c r="CU6" s="33">
        <f t="shared" si="10"/>
        <v>64.81</v>
      </c>
      <c r="CV6" s="32" t="str">
        <f>IF(CV7="","",IF(CV7="-","【-】","【"&amp;SUBSTITUTE(TEXT(CV7,"#,##0.00"),"-","△")&amp;"】"))</f>
        <v>【60.35】</v>
      </c>
      <c r="CW6" s="33" t="str">
        <f>IF(CW7="",NA(),CW7)</f>
        <v>-</v>
      </c>
      <c r="CX6" s="33">
        <f t="shared" ref="CX6:DF6" si="11">IF(CX7="",NA(),CX7)</f>
        <v>96.66</v>
      </c>
      <c r="CY6" s="33">
        <f t="shared" si="11"/>
        <v>97.16</v>
      </c>
      <c r="CZ6" s="33">
        <f t="shared" si="11"/>
        <v>96.84</v>
      </c>
      <c r="DA6" s="33">
        <f t="shared" si="11"/>
        <v>96.96</v>
      </c>
      <c r="DB6" s="33" t="str">
        <f t="shared" si="11"/>
        <v>-</v>
      </c>
      <c r="DC6" s="33">
        <f t="shared" si="11"/>
        <v>96.32</v>
      </c>
      <c r="DD6" s="33">
        <f t="shared" si="11"/>
        <v>96.48</v>
      </c>
      <c r="DE6" s="33">
        <f t="shared" si="11"/>
        <v>96.64</v>
      </c>
      <c r="DF6" s="33">
        <f t="shared" si="11"/>
        <v>96.76</v>
      </c>
      <c r="DG6" s="32" t="str">
        <f>IF(DG7="","",IF(DG7="-","【-】","【"&amp;SUBSTITUTE(TEXT(DG7,"#,##0.00"),"-","△")&amp;"】"))</f>
        <v>【94.57】</v>
      </c>
      <c r="DH6" s="33" t="str">
        <f>IF(DH7="",NA(),DH7)</f>
        <v>-</v>
      </c>
      <c r="DI6" s="33">
        <f t="shared" ref="DI6:DQ6" si="12">IF(DI7="",NA(),DI7)</f>
        <v>2.0299999999999998</v>
      </c>
      <c r="DJ6" s="33">
        <f t="shared" si="12"/>
        <v>3.98</v>
      </c>
      <c r="DK6" s="33">
        <f t="shared" si="12"/>
        <v>7.84</v>
      </c>
      <c r="DL6" s="33">
        <f t="shared" si="12"/>
        <v>10.199999999999999</v>
      </c>
      <c r="DM6" s="33" t="str">
        <f t="shared" si="12"/>
        <v>-</v>
      </c>
      <c r="DN6" s="33">
        <f t="shared" si="12"/>
        <v>12.53</v>
      </c>
      <c r="DO6" s="33">
        <f t="shared" si="12"/>
        <v>13.31</v>
      </c>
      <c r="DP6" s="33">
        <f t="shared" si="12"/>
        <v>14.06</v>
      </c>
      <c r="DQ6" s="33">
        <f t="shared" si="12"/>
        <v>23.27</v>
      </c>
      <c r="DR6" s="32" t="str">
        <f>IF(DR7="","",IF(DR7="-","【-】","【"&amp;SUBSTITUTE(TEXT(DR7,"#,##0.00"),"-","△")&amp;"】"))</f>
        <v>【36.27】</v>
      </c>
      <c r="DS6" s="33" t="str">
        <f>IF(DS7="",NA(),DS7)</f>
        <v>-</v>
      </c>
      <c r="DT6" s="33">
        <f t="shared" ref="DT6:EB6" si="13">IF(DT7="",NA(),DT7)</f>
        <v>2.2000000000000002</v>
      </c>
      <c r="DU6" s="33">
        <f t="shared" si="13"/>
        <v>2.1800000000000002</v>
      </c>
      <c r="DV6" s="33">
        <f t="shared" si="13"/>
        <v>2.17</v>
      </c>
      <c r="DW6" s="33">
        <f t="shared" si="13"/>
        <v>2.14</v>
      </c>
      <c r="DX6" s="33" t="str">
        <f t="shared" si="13"/>
        <v>-</v>
      </c>
      <c r="DY6" s="33">
        <f t="shared" si="13"/>
        <v>1.74</v>
      </c>
      <c r="DZ6" s="33">
        <f t="shared" si="13"/>
        <v>2.15</v>
      </c>
      <c r="EA6" s="33">
        <f t="shared" si="13"/>
        <v>2.34</v>
      </c>
      <c r="EB6" s="33">
        <f t="shared" si="13"/>
        <v>2.75</v>
      </c>
      <c r="EC6" s="32" t="str">
        <f>IF(EC7="","",IF(EC7="-","【-】","【"&amp;SUBSTITUTE(TEXT(EC7,"#,##0.00"),"-","△")&amp;"】"))</f>
        <v>【4.35】</v>
      </c>
      <c r="ED6" s="33" t="str">
        <f>IF(ED7="",NA(),ED7)</f>
        <v>-</v>
      </c>
      <c r="EE6" s="33">
        <f t="shared" ref="EE6:EM6" si="14">IF(EE7="",NA(),EE7)</f>
        <v>0.02</v>
      </c>
      <c r="EF6" s="32">
        <f t="shared" si="14"/>
        <v>0</v>
      </c>
      <c r="EG6" s="33">
        <f t="shared" si="14"/>
        <v>0.03</v>
      </c>
      <c r="EH6" s="33">
        <f t="shared" si="14"/>
        <v>0.06</v>
      </c>
      <c r="EI6" s="33" t="str">
        <f t="shared" si="14"/>
        <v>-</v>
      </c>
      <c r="EJ6" s="33">
        <f t="shared" si="14"/>
        <v>0.1</v>
      </c>
      <c r="EK6" s="33">
        <f t="shared" si="14"/>
        <v>0.1</v>
      </c>
      <c r="EL6" s="33">
        <f t="shared" si="14"/>
        <v>0.11</v>
      </c>
      <c r="EM6" s="33">
        <f t="shared" si="14"/>
        <v>0.22</v>
      </c>
      <c r="EN6" s="32" t="str">
        <f>IF(EN7="","",IF(EN7="-","【-】","【"&amp;SUBSTITUTE(TEXT(EN7,"#,##0.00"),"-","△")&amp;"】"))</f>
        <v>【0.17】</v>
      </c>
    </row>
    <row r="7" spans="1:147" s="34" customFormat="1">
      <c r="A7" s="26"/>
      <c r="B7" s="35">
        <v>2014</v>
      </c>
      <c r="C7" s="35">
        <v>272108</v>
      </c>
      <c r="D7" s="35">
        <v>46</v>
      </c>
      <c r="E7" s="35">
        <v>17</v>
      </c>
      <c r="F7" s="35">
        <v>1</v>
      </c>
      <c r="G7" s="35">
        <v>0</v>
      </c>
      <c r="H7" s="35" t="s">
        <v>96</v>
      </c>
      <c r="I7" s="35" t="s">
        <v>97</v>
      </c>
      <c r="J7" s="35" t="s">
        <v>98</v>
      </c>
      <c r="K7" s="35" t="s">
        <v>99</v>
      </c>
      <c r="L7" s="35" t="s">
        <v>100</v>
      </c>
      <c r="M7" s="36" t="s">
        <v>101</v>
      </c>
      <c r="N7" s="36">
        <v>63.68</v>
      </c>
      <c r="O7" s="36">
        <v>94.54</v>
      </c>
      <c r="P7" s="36">
        <v>87.7</v>
      </c>
      <c r="Q7" s="36">
        <v>2570</v>
      </c>
      <c r="R7" s="36">
        <v>407528</v>
      </c>
      <c r="S7" s="36">
        <v>65.12</v>
      </c>
      <c r="T7" s="36">
        <v>6258.11</v>
      </c>
      <c r="U7" s="36">
        <v>384063</v>
      </c>
      <c r="V7" s="36">
        <v>33.15</v>
      </c>
      <c r="W7" s="36">
        <v>11585.61</v>
      </c>
      <c r="X7" s="36" t="s">
        <v>101</v>
      </c>
      <c r="Y7" s="36">
        <v>99.56</v>
      </c>
      <c r="Z7" s="36">
        <v>99.77</v>
      </c>
      <c r="AA7" s="36">
        <v>119.18</v>
      </c>
      <c r="AB7" s="36">
        <v>122.66</v>
      </c>
      <c r="AC7" s="36" t="s">
        <v>101</v>
      </c>
      <c r="AD7" s="36">
        <v>106.98</v>
      </c>
      <c r="AE7" s="36">
        <v>106.35</v>
      </c>
      <c r="AF7" s="36">
        <v>108.14</v>
      </c>
      <c r="AG7" s="36">
        <v>108.72</v>
      </c>
      <c r="AH7" s="36">
        <v>107.74</v>
      </c>
      <c r="AI7" s="36" t="s">
        <v>101</v>
      </c>
      <c r="AJ7" s="36">
        <v>0.66</v>
      </c>
      <c r="AK7" s="36">
        <v>0</v>
      </c>
      <c r="AL7" s="36">
        <v>0</v>
      </c>
      <c r="AM7" s="36">
        <v>0</v>
      </c>
      <c r="AN7" s="36" t="s">
        <v>101</v>
      </c>
      <c r="AO7" s="36">
        <v>0.09</v>
      </c>
      <c r="AP7" s="36">
        <v>0</v>
      </c>
      <c r="AQ7" s="36">
        <v>0</v>
      </c>
      <c r="AR7" s="36">
        <v>0</v>
      </c>
      <c r="AS7" s="36">
        <v>4.71</v>
      </c>
      <c r="AT7" s="36" t="s">
        <v>101</v>
      </c>
      <c r="AU7" s="36">
        <v>109.55</v>
      </c>
      <c r="AV7" s="36">
        <v>173.15</v>
      </c>
      <c r="AW7" s="36">
        <v>26.59</v>
      </c>
      <c r="AX7" s="36">
        <v>24.39</v>
      </c>
      <c r="AY7" s="36" t="s">
        <v>101</v>
      </c>
      <c r="AZ7" s="36">
        <v>151.75</v>
      </c>
      <c r="BA7" s="36">
        <v>161.29</v>
      </c>
      <c r="BB7" s="36">
        <v>129.52000000000001</v>
      </c>
      <c r="BC7" s="36">
        <v>61</v>
      </c>
      <c r="BD7" s="36">
        <v>56.46</v>
      </c>
      <c r="BE7" s="36" t="s">
        <v>101</v>
      </c>
      <c r="BF7" s="36">
        <v>1338.22</v>
      </c>
      <c r="BG7" s="36">
        <v>1268.74</v>
      </c>
      <c r="BH7" s="36">
        <v>1139.19</v>
      </c>
      <c r="BI7" s="36">
        <v>902.3</v>
      </c>
      <c r="BJ7" s="36" t="s">
        <v>101</v>
      </c>
      <c r="BK7" s="36">
        <v>745.85</v>
      </c>
      <c r="BL7" s="36">
        <v>705.53</v>
      </c>
      <c r="BM7" s="36">
        <v>685.64</v>
      </c>
      <c r="BN7" s="36">
        <v>665.11</v>
      </c>
      <c r="BO7" s="36">
        <v>776.35</v>
      </c>
      <c r="BP7" s="36" t="s">
        <v>101</v>
      </c>
      <c r="BQ7" s="36">
        <v>70.510000000000005</v>
      </c>
      <c r="BR7" s="36">
        <v>71.319999999999993</v>
      </c>
      <c r="BS7" s="36">
        <v>75.63</v>
      </c>
      <c r="BT7" s="36">
        <v>106.61</v>
      </c>
      <c r="BU7" s="36" t="s">
        <v>101</v>
      </c>
      <c r="BV7" s="36">
        <v>89.16</v>
      </c>
      <c r="BW7" s="36">
        <v>89.78</v>
      </c>
      <c r="BX7" s="36">
        <v>88.39</v>
      </c>
      <c r="BY7" s="36">
        <v>85.64</v>
      </c>
      <c r="BZ7" s="36">
        <v>96.57</v>
      </c>
      <c r="CA7" s="36" t="s">
        <v>101</v>
      </c>
      <c r="CB7" s="36">
        <v>193.11</v>
      </c>
      <c r="CC7" s="36">
        <v>189.61</v>
      </c>
      <c r="CD7" s="36">
        <v>186.35</v>
      </c>
      <c r="CE7" s="36">
        <v>139.86000000000001</v>
      </c>
      <c r="CF7" s="36" t="s">
        <v>101</v>
      </c>
      <c r="CG7" s="36">
        <v>126.58</v>
      </c>
      <c r="CH7" s="36">
        <v>125.87</v>
      </c>
      <c r="CI7" s="36">
        <v>128.96</v>
      </c>
      <c r="CJ7" s="36">
        <v>133</v>
      </c>
      <c r="CK7" s="36">
        <v>142.28</v>
      </c>
      <c r="CL7" s="36" t="s">
        <v>101</v>
      </c>
      <c r="CM7" s="36" t="s">
        <v>101</v>
      </c>
      <c r="CN7" s="36" t="s">
        <v>101</v>
      </c>
      <c r="CO7" s="36" t="s">
        <v>101</v>
      </c>
      <c r="CP7" s="36" t="s">
        <v>101</v>
      </c>
      <c r="CQ7" s="36" t="s">
        <v>101</v>
      </c>
      <c r="CR7" s="36">
        <v>67.180000000000007</v>
      </c>
      <c r="CS7" s="36">
        <v>67.540000000000006</v>
      </c>
      <c r="CT7" s="36">
        <v>67.61</v>
      </c>
      <c r="CU7" s="36">
        <v>64.81</v>
      </c>
      <c r="CV7" s="36">
        <v>60.35</v>
      </c>
      <c r="CW7" s="36" t="s">
        <v>101</v>
      </c>
      <c r="CX7" s="36">
        <v>96.66</v>
      </c>
      <c r="CY7" s="36">
        <v>97.16</v>
      </c>
      <c r="CZ7" s="36">
        <v>96.84</v>
      </c>
      <c r="DA7" s="36">
        <v>96.96</v>
      </c>
      <c r="DB7" s="36" t="s">
        <v>101</v>
      </c>
      <c r="DC7" s="36">
        <v>96.32</v>
      </c>
      <c r="DD7" s="36">
        <v>96.48</v>
      </c>
      <c r="DE7" s="36">
        <v>96.64</v>
      </c>
      <c r="DF7" s="36">
        <v>96.76</v>
      </c>
      <c r="DG7" s="36">
        <v>94.57</v>
      </c>
      <c r="DH7" s="36" t="s">
        <v>101</v>
      </c>
      <c r="DI7" s="36">
        <v>2.0299999999999998</v>
      </c>
      <c r="DJ7" s="36">
        <v>3.98</v>
      </c>
      <c r="DK7" s="36">
        <v>7.84</v>
      </c>
      <c r="DL7" s="36">
        <v>10.199999999999999</v>
      </c>
      <c r="DM7" s="36" t="s">
        <v>101</v>
      </c>
      <c r="DN7" s="36">
        <v>12.53</v>
      </c>
      <c r="DO7" s="36">
        <v>13.31</v>
      </c>
      <c r="DP7" s="36">
        <v>14.06</v>
      </c>
      <c r="DQ7" s="36">
        <v>23.27</v>
      </c>
      <c r="DR7" s="36">
        <v>36.270000000000003</v>
      </c>
      <c r="DS7" s="36" t="s">
        <v>101</v>
      </c>
      <c r="DT7" s="36">
        <v>2.2000000000000002</v>
      </c>
      <c r="DU7" s="36">
        <v>2.1800000000000002</v>
      </c>
      <c r="DV7" s="36">
        <v>2.17</v>
      </c>
      <c r="DW7" s="36">
        <v>2.14</v>
      </c>
      <c r="DX7" s="36" t="s">
        <v>101</v>
      </c>
      <c r="DY7" s="36">
        <v>1.74</v>
      </c>
      <c r="DZ7" s="36">
        <v>2.15</v>
      </c>
      <c r="EA7" s="36">
        <v>2.34</v>
      </c>
      <c r="EB7" s="36">
        <v>2.75</v>
      </c>
      <c r="EC7" s="36">
        <v>4.3499999999999996</v>
      </c>
      <c r="ED7" s="36" t="s">
        <v>101</v>
      </c>
      <c r="EE7" s="36">
        <v>0.02</v>
      </c>
      <c r="EF7" s="36">
        <v>0</v>
      </c>
      <c r="EG7" s="36">
        <v>0.03</v>
      </c>
      <c r="EH7" s="36">
        <v>0.06</v>
      </c>
      <c r="EI7" s="36" t="s">
        <v>101</v>
      </c>
      <c r="EJ7" s="36">
        <v>0.1</v>
      </c>
      <c r="EK7" s="36">
        <v>0.1</v>
      </c>
      <c r="EL7" s="36">
        <v>0.11</v>
      </c>
      <c r="EM7" s="36">
        <v>0.22</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2016-02-22T08:28:17Z</cp:lastPrinted>
  <dcterms:created xsi:type="dcterms:W3CDTF">2016-02-03T07:44:38Z</dcterms:created>
  <dcterms:modified xsi:type="dcterms:W3CDTF">2016-02-24T00:38:36Z</dcterms:modified>
</cp:coreProperties>
</file>