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<sst xmlns="http://schemas.openxmlformats.org/spreadsheetml/2006/main" count="217" uniqueCount="107">
  <si>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</si>
  <si>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</si>
  <si>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</si>
  <si>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</si>
  <si>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</si>
  <si>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</si>
  <si>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</si>
  <si>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</si>
  <si>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</si>
  <si>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</si>
  <si>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</si>
  <si>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</si>
  <si>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</si>
  <si>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</si>
  <si>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</si>
  <si>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</si>
  <si>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</si>
  <si>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</si>
  <si>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</si>
  <si>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</si>
  <si>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</si>
  <si>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</si>
  <si>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</si>
  <si>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</si>
  <si>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</si>
  <si>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</si>
  <si>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</si>
  <si>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</si>
  <si>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</si>
  <si>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</si>
  <si>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</si>
  <si>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</si>
  <si>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</si>
  <si>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</si>
  <si>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</si>
  <si>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</si>
  <si>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</si>
  <si>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</si>
  <si>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</si>
  <si>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</si>
  <si>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</si>
  <si>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</si>
  <si>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</si>
  <si>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</si>
  <si>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</si>
  <si>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</si>
  <si>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</si>
  <si>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</si>
  <si>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</si>
  <si>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</si>
  <si>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</si>
  <si>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</si>
  <si>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</si>
  <si>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</si>
  <si>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</si>
  <si>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</si>
  <si>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</si>
  <si>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</si>
  <si>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</si>
  <si>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</si>
  <si>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</si>
  <si>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</si>
  <si>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</si>
  <si>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</si>
  <si>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</si>
  <si>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</si>
  <si>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</si>
  <si>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</si>
  <si>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</si>
  <si>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</si>
  <si>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</si>
  <si>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</si>
  <si>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</si>
  <si>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</si>
  <si>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</si>
  <si>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</si>
  <si>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</si>
  <si>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</si>
  <si>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</si>
  <si>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</si>
  <si>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</si>
  <si>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</si>
  <si>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</si>
  <si>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</si>
  <si>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</si>
  <si>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</si>
  <si>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</si>
  <si>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</si>
  <si>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</si>
  <si>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</si>
  <si>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</si>
  <si>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</si>
  <si>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</si>
  <si>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枚方市</t>
  </si>
  <si>
    <t>法適用</t>
  </si>
  <si>
    <t>水道事業</t>
  </si>
  <si>
    <t>末端給水事業</t>
  </si>
  <si>
    <t>A1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</si>
  <si>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</si>
  <si>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</si>
  <si>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</si>
  <si>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</si>
  <si>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</si>
  <si>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</si>
  <si>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累積欠損金は過去年度から発生はなく、健全経営を継続しています。
　経営状況については、H25年度から会計基準の改定に伴い、資金を伴わない利益が増えています。実態では、給水人口の減少や節水機器の普及により、有収水量は減少しています。加えて、地下水利用規制緩和により、大口水需要者の地下水を利用した専用水道設置の動きが見られ、現行料金体系での給水収益への影響は大きく、資金の減少傾向が見られます。
　流動比率は、200%超を維持しています。企業債残高の縮減に努めており、短期的な債務に対する支払能力を確保しています。
　また、料金回収率については、H26年度から給水原価の算出方法が変更となった影響で、大きく増加しているように見えますが、資金ベースでは、ほぼ100%に近い実績となっています。
　企業債残高が類似団体平均より高くなっていますが、高度処理施設を整備したことによるものです。</t>
    </r>
    <r>
      <rPr>
        <strike/>
        <sz val="11"/>
        <rFont val="ＭＳ ゴシック"/>
        <family val="3"/>
        <charset val="128"/>
      </rPr>
      <t xml:space="preserve">
</t>
    </r>
    <rPh sb="1" eb="3">
      <t>ルイセキ</t>
    </rPh>
    <rPh sb="3" eb="6">
      <t>ケッソンキン</t>
    </rPh>
    <rPh sb="7" eb="9">
      <t>カコ</t>
    </rPh>
    <rPh sb="9" eb="11">
      <t>ネンド</t>
    </rPh>
    <rPh sb="13" eb="15">
      <t>ハッセイ</t>
    </rPh>
    <rPh sb="19" eb="21">
      <t>ケンゼン</t>
    </rPh>
    <rPh sb="21" eb="23">
      <t>ケイエイ</t>
    </rPh>
    <rPh sb="24" eb="26">
      <t>ケイゾク</t>
    </rPh>
    <rPh sb="34" eb="36">
      <t>ケイエイ</t>
    </rPh>
    <rPh sb="36" eb="38">
      <t>ジョウキョウ</t>
    </rPh>
    <rPh sb="47" eb="49">
      <t>ネンド</t>
    </rPh>
    <rPh sb="51" eb="53">
      <t>カイケイ</t>
    </rPh>
    <rPh sb="53" eb="55">
      <t>キジュン</t>
    </rPh>
    <rPh sb="56" eb="58">
      <t>カイテイ</t>
    </rPh>
    <rPh sb="59" eb="60">
      <t>トモナ</t>
    </rPh>
    <rPh sb="62" eb="64">
      <t>シキン</t>
    </rPh>
    <rPh sb="65" eb="66">
      <t>トモナ</t>
    </rPh>
    <rPh sb="69" eb="71">
      <t>リエキ</t>
    </rPh>
    <rPh sb="72" eb="73">
      <t>フ</t>
    </rPh>
    <rPh sb="79" eb="81">
      <t>ジッタイ</t>
    </rPh>
    <rPh sb="84" eb="86">
      <t>キュウスイ</t>
    </rPh>
    <rPh sb="86" eb="88">
      <t>ジンコウ</t>
    </rPh>
    <rPh sb="89" eb="91">
      <t>ゲンショウ</t>
    </rPh>
    <rPh sb="92" eb="94">
      <t>セッスイ</t>
    </rPh>
    <rPh sb="94" eb="96">
      <t>キキ</t>
    </rPh>
    <rPh sb="97" eb="99">
      <t>フキュウ</t>
    </rPh>
    <rPh sb="103" eb="105">
      <t>ユウシュウ</t>
    </rPh>
    <rPh sb="105" eb="107">
      <t>スイリョウ</t>
    </rPh>
    <rPh sb="108" eb="110">
      <t>ゲンショウ</t>
    </rPh>
    <rPh sb="116" eb="117">
      <t>クワ</t>
    </rPh>
    <rPh sb="120" eb="123">
      <t>チカスイ</t>
    </rPh>
    <rPh sb="123" eb="125">
      <t>リヨウ</t>
    </rPh>
    <rPh sb="125" eb="127">
      <t>キセイ</t>
    </rPh>
    <rPh sb="127" eb="129">
      <t>カンワ</t>
    </rPh>
    <rPh sb="133" eb="135">
      <t>オオグチ</t>
    </rPh>
    <rPh sb="135" eb="136">
      <t>ミズ</t>
    </rPh>
    <rPh sb="136" eb="138">
      <t>ジュヨウ</t>
    </rPh>
    <rPh sb="138" eb="139">
      <t>シャ</t>
    </rPh>
    <rPh sb="140" eb="143">
      <t>チカスイ</t>
    </rPh>
    <rPh sb="144" eb="146">
      <t>リヨウ</t>
    </rPh>
    <rPh sb="148" eb="150">
      <t>センヨウ</t>
    </rPh>
    <rPh sb="150" eb="152">
      <t>スイドウ</t>
    </rPh>
    <rPh sb="152" eb="154">
      <t>セッチ</t>
    </rPh>
    <rPh sb="155" eb="156">
      <t>ウゴ</t>
    </rPh>
    <rPh sb="158" eb="159">
      <t>ミ</t>
    </rPh>
    <rPh sb="162" eb="164">
      <t>ゲンコウ</t>
    </rPh>
    <rPh sb="164" eb="166">
      <t>リョウキン</t>
    </rPh>
    <rPh sb="166" eb="168">
      <t>タイケイ</t>
    </rPh>
    <rPh sb="170" eb="172">
      <t>キュウスイ</t>
    </rPh>
    <rPh sb="172" eb="174">
      <t>シュウエキ</t>
    </rPh>
    <rPh sb="176" eb="178">
      <t>エイキョウ</t>
    </rPh>
    <rPh sb="179" eb="180">
      <t>オオ</t>
    </rPh>
    <rPh sb="183" eb="185">
      <t>シキン</t>
    </rPh>
    <rPh sb="186" eb="188">
      <t>ゲンショウ</t>
    </rPh>
    <rPh sb="188" eb="190">
      <t>ケイコウ</t>
    </rPh>
    <rPh sb="191" eb="192">
      <t>ミ</t>
    </rPh>
    <rPh sb="199" eb="201">
      <t>リュウドウ</t>
    </rPh>
    <rPh sb="201" eb="203">
      <t>ヒリツ</t>
    </rPh>
    <rPh sb="249" eb="251">
      <t>カクホ</t>
    </rPh>
    <rPh sb="276" eb="278">
      <t>ネンド</t>
    </rPh>
    <rPh sb="280" eb="282">
      <t>キュウスイ</t>
    </rPh>
    <rPh sb="282" eb="284">
      <t>ゲンカ</t>
    </rPh>
    <rPh sb="285" eb="287">
      <t>サンシュツ</t>
    </rPh>
    <rPh sb="287" eb="289">
      <t>ホウホウ</t>
    </rPh>
    <rPh sb="290" eb="292">
      <t>ヘンコウ</t>
    </rPh>
    <rPh sb="296" eb="298">
      <t>エイキョウ</t>
    </rPh>
    <rPh sb="318" eb="320">
      <t>シキン</t>
    </rPh>
    <rPh sb="333" eb="334">
      <t>チカ</t>
    </rPh>
    <rPh sb="335" eb="337">
      <t>ジッセキ</t>
    </rPh>
    <rPh sb="347" eb="349">
      <t>キギョウ</t>
    </rPh>
    <rPh sb="349" eb="350">
      <t>サイ</t>
    </rPh>
    <rPh sb="350" eb="352">
      <t>ザンダカ</t>
    </rPh>
    <rPh sb="353" eb="355">
      <t>ルイジ</t>
    </rPh>
    <rPh sb="355" eb="357">
      <t>ダンタイ</t>
    </rPh>
    <rPh sb="357" eb="359">
      <t>ヘイキン</t>
    </rPh>
    <rPh sb="361" eb="362">
      <t>タカ</t>
    </rPh>
    <rPh sb="371" eb="373">
      <t>コウド</t>
    </rPh>
    <rPh sb="373" eb="375">
      <t>ショリ</t>
    </rPh>
    <rPh sb="375" eb="377">
      <t>シセツ</t>
    </rPh>
    <rPh sb="378" eb="380">
      <t>セイビ</t>
    </rPh>
    <phoneticPr fontId="4"/>
  </si>
  <si>
    <t>　中宮浄水場をはじめ、浄水施設・配水施設については、半数以上が開設後30年以上経過していますが、施設能力の低下を招く事のないよう、適切な維持管理を行っています。特に、昭和40年竣工から50年を経過した第一浄水施設については、安定した水の供給を継続するために更新事業に着手しています。
　管路については、鉛管解消と合わせて順次更新しています。
　</t>
    <rPh sb="48" eb="50">
      <t>シセツ</t>
    </rPh>
    <rPh sb="50" eb="52">
      <t>ノウリョク</t>
    </rPh>
    <rPh sb="53" eb="55">
      <t>テイカ</t>
    </rPh>
    <rPh sb="56" eb="57">
      <t>マネ</t>
    </rPh>
    <rPh sb="58" eb="59">
      <t>コト</t>
    </rPh>
    <rPh sb="65" eb="67">
      <t>テキセツ</t>
    </rPh>
    <rPh sb="68" eb="70">
      <t>イジ</t>
    </rPh>
    <rPh sb="70" eb="72">
      <t>カンリ</t>
    </rPh>
    <rPh sb="73" eb="74">
      <t>オコナ</t>
    </rPh>
    <rPh sb="80" eb="81">
      <t>トク</t>
    </rPh>
    <rPh sb="83" eb="85">
      <t>ショウワ</t>
    </rPh>
    <rPh sb="87" eb="88">
      <t>ネン</t>
    </rPh>
    <rPh sb="88" eb="90">
      <t>シュンコウ</t>
    </rPh>
    <rPh sb="94" eb="95">
      <t>ネン</t>
    </rPh>
    <rPh sb="96" eb="98">
      <t>ケイカ</t>
    </rPh>
    <rPh sb="104" eb="106">
      <t>シセツ</t>
    </rPh>
    <rPh sb="112" eb="114">
      <t>アンテイ</t>
    </rPh>
    <rPh sb="116" eb="117">
      <t>ミズ</t>
    </rPh>
    <rPh sb="118" eb="120">
      <t>キョウキュウ</t>
    </rPh>
    <rPh sb="121" eb="123">
      <t>ケイゾク</t>
    </rPh>
    <rPh sb="128" eb="130">
      <t>コウシン</t>
    </rPh>
    <rPh sb="130" eb="132">
      <t>ジギョウ</t>
    </rPh>
    <rPh sb="133" eb="135">
      <t>チャクシュ</t>
    </rPh>
    <rPh sb="143" eb="145">
      <t>カンロ</t>
    </rPh>
    <rPh sb="151" eb="153">
      <t>エンカン</t>
    </rPh>
    <rPh sb="153" eb="155">
      <t>カイショウ</t>
    </rPh>
    <rPh sb="156" eb="157">
      <t>ア</t>
    </rPh>
    <rPh sb="160" eb="162">
      <t>ジュンジ</t>
    </rPh>
    <rPh sb="162" eb="164">
      <t>コウシン</t>
    </rPh>
    <phoneticPr fontId="4"/>
  </si>
  <si>
    <t xml:space="preserve">　枚方市では、給水人口が年々減少しています。また、節水意識の高まりに加え、平成26年4月からの地下水採取の規制緩和により、大口利用者を中心に地下水専用水道設置の動きがあり、有収水量の減少以上に給水収益が減少しており、平成25年10月の料金改定時の予測以上に料金収入が減少しています。
　一方で、今後は施設維持費が増加していく見込みです。
　施設の更新・耐震化については、将来の水需要予測を踏まえ、施設規模について検討していきます。
</t>
    <rPh sb="61" eb="63">
      <t>オオグチ</t>
    </rPh>
    <rPh sb="63" eb="66">
      <t>リヨウシャ</t>
    </rPh>
    <rPh sb="67" eb="69">
      <t>チュウシン</t>
    </rPh>
    <rPh sb="70" eb="73">
      <t>チカスイ</t>
    </rPh>
    <rPh sb="73" eb="75">
      <t>センヨウ</t>
    </rPh>
    <rPh sb="75" eb="77">
      <t>スイドウ</t>
    </rPh>
    <rPh sb="77" eb="79">
      <t>セッチ</t>
    </rPh>
    <rPh sb="80" eb="81">
      <t>ウゴ</t>
    </rPh>
    <rPh sb="93" eb="95">
      <t>イジョウ</t>
    </rPh>
    <rPh sb="96" eb="98">
      <t>キュウスイ</t>
    </rPh>
    <rPh sb="98" eb="100">
      <t>シュウエキ</t>
    </rPh>
    <rPh sb="101" eb="103">
      <t>ゲンショウ</t>
    </rPh>
    <rPh sb="108" eb="110">
      <t>ヘイセイ</t>
    </rPh>
    <rPh sb="112" eb="113">
      <t>ネン</t>
    </rPh>
    <rPh sb="115" eb="116">
      <t>ガツ</t>
    </rPh>
    <rPh sb="147" eb="149">
      <t>コンゴ</t>
    </rPh>
    <rPh sb="170" eb="172">
      <t>シセツ</t>
    </rPh>
    <rPh sb="173" eb="175">
      <t>コウシン</t>
    </rPh>
    <rPh sb="176" eb="179">
      <t>タイシンカ</t>
    </rPh>
    <rPh sb="185" eb="187">
      <t>ショウライ</t>
    </rPh>
    <rPh sb="188" eb="189">
      <t>ミズ</t>
    </rPh>
    <rPh sb="189" eb="191">
      <t>ジュヨウ</t>
    </rPh>
    <rPh sb="191" eb="193">
      <t>ヨソク</t>
    </rPh>
    <rPh sb="194" eb="195">
      <t>フ</t>
    </rPh>
    <rPh sb="198" eb="200">
      <t>シセツ</t>
    </rPh>
    <rPh sb="200" eb="202">
      <t>キボ</t>
    </rPh>
    <rPh sb="206" eb="208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</si>
</sst>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0.78</c:v>
                </c:pt>
                <c:pt idx="2">
                  <c:v>0.88</c:v>
                </c:pt>
                <c:pt idx="3">
                  <c:v>0.94</c:v>
                </c:pt>
                <c:pt idx="4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0752"/>
        <c:axId val="956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0.8</c:v>
                </c:pt>
                <c:pt idx="2">
                  <c:v>0.74</c:v>
                </c:pt>
                <c:pt idx="3">
                  <c:v>0.76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0752"/>
        <c:axId val="95692672"/>
      </c:lineChart>
      <c:dateAx>
        <c:axId val="956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92672"/>
        <c:crosses val="autoZero"/>
        <c:auto val="1"/>
        <c:lblOffset val="100"/>
        <c:baseTimeUnit val="years"/>
      </c:dateAx>
      <c:valAx>
        <c:axId val="956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65.11</c:v>
                </c:pt>
                <c:pt idx="1">
                  <c:v>64.3</c:v>
                </c:pt>
                <c:pt idx="2">
                  <c:v>63.01</c:v>
                </c:pt>
                <c:pt idx="3">
                  <c:v>62.49</c:v>
                </c:pt>
                <c:pt idx="4">
                  <c:v>61.85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5312"/>
        <c:axId val="9612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65.510000000000005</c:v>
                </c:pt>
                <c:pt idx="1">
                  <c:v>64.66</c:v>
                </c:pt>
                <c:pt idx="2">
                  <c:v>64.09</c:v>
                </c:pt>
                <c:pt idx="3">
                  <c:v>63.91</c:v>
                </c:pt>
                <c:pt idx="4">
                  <c:v>63.25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5312"/>
        <c:axId val="96127232"/>
      </c:lineChart>
      <c:dateAx>
        <c:axId val="9612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27232"/>
        <c:crosses val="autoZero"/>
        <c:auto val="1"/>
        <c:lblOffset val="100"/>
        <c:baseTimeUnit val="years"/>
      </c:dateAx>
      <c:valAx>
        <c:axId val="9612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2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92.9</c:v>
                </c:pt>
                <c:pt idx="2">
                  <c:v>94.06</c:v>
                </c:pt>
                <c:pt idx="3">
                  <c:v>94.36</c:v>
                </c:pt>
                <c:pt idx="4">
                  <c:v>93.15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3232"/>
        <c:axId val="9622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91.27</c:v>
                </c:pt>
                <c:pt idx="1">
                  <c:v>90.63</c:v>
                </c:pt>
                <c:pt idx="2">
                  <c:v>91.19</c:v>
                </c:pt>
                <c:pt idx="3">
                  <c:v>91.45</c:v>
                </c:pt>
                <c:pt idx="4">
                  <c:v>91.07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23232"/>
        <c:axId val="96225152"/>
      </c:lineChart>
      <c:dateAx>
        <c:axId val="9622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25152"/>
        <c:crosses val="autoZero"/>
        <c:auto val="1"/>
        <c:lblOffset val="100"/>
        <c:baseTimeUnit val="years"/>
      </c:dateAx>
      <c:valAx>
        <c:axId val="9622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2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111.08</c:v>
                </c:pt>
                <c:pt idx="1">
                  <c:v>109.2</c:v>
                </c:pt>
                <c:pt idx="2">
                  <c:v>116.62</c:v>
                </c:pt>
                <c:pt idx="3">
                  <c:v>121.04</c:v>
                </c:pt>
                <c:pt idx="4">
                  <c:v>125.24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14688"/>
        <c:axId val="9572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109.92</c:v>
                </c:pt>
                <c:pt idx="1">
                  <c:v>107.75</c:v>
                </c:pt>
                <c:pt idx="2">
                  <c:v>107.94</c:v>
                </c:pt>
                <c:pt idx="3">
                  <c:v>108.98</c:v>
                </c:pt>
                <c:pt idx="4">
                  <c:v>114.44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14688"/>
        <c:axId val="95729152"/>
      </c:lineChart>
      <c:dateAx>
        <c:axId val="9571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29152"/>
        <c:crosses val="autoZero"/>
        <c:auto val="1"/>
        <c:lblOffset val="100"/>
        <c:baseTimeUnit val="years"/>
      </c:dateAx>
      <c:valAx>
        <c:axId val="9572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1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43.56</c:v>
                </c:pt>
                <c:pt idx="1">
                  <c:v>45.33</c:v>
                </c:pt>
                <c:pt idx="2">
                  <c:v>45.18</c:v>
                </c:pt>
                <c:pt idx="3">
                  <c:v>46.81</c:v>
                </c:pt>
                <c:pt idx="4">
                  <c:v>48.55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47072"/>
        <c:axId val="9588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42.32</c:v>
                </c:pt>
                <c:pt idx="1">
                  <c:v>43.4</c:v>
                </c:pt>
                <c:pt idx="2">
                  <c:v>44.41</c:v>
                </c:pt>
                <c:pt idx="3">
                  <c:v>45.38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7072"/>
        <c:axId val="95880320"/>
      </c:lineChart>
      <c:dateAx>
        <c:axId val="957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80320"/>
        <c:crosses val="autoZero"/>
        <c:auto val="1"/>
        <c:lblOffset val="100"/>
        <c:baseTimeUnit val="years"/>
      </c:dateAx>
      <c:valAx>
        <c:axId val="9588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5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14.44</c:v>
                </c:pt>
                <c:pt idx="1">
                  <c:v>16.079999999999998</c:v>
                </c:pt>
                <c:pt idx="2">
                  <c:v>17.16</c:v>
                </c:pt>
                <c:pt idx="3">
                  <c:v>19.64</c:v>
                </c:pt>
                <c:pt idx="4">
                  <c:v>21.56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06432"/>
        <c:axId val="9591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10.07</c:v>
                </c:pt>
                <c:pt idx="1">
                  <c:v>10.94</c:v>
                </c:pt>
                <c:pt idx="2">
                  <c:v>12.28</c:v>
                </c:pt>
                <c:pt idx="3">
                  <c:v>13.33</c:v>
                </c:pt>
                <c:pt idx="4">
                  <c:v>14.54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06432"/>
        <c:axId val="95916800"/>
      </c:lineChart>
      <c:dateAx>
        <c:axId val="959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16800"/>
        <c:crosses val="autoZero"/>
        <c:auto val="1"/>
        <c:lblOffset val="100"/>
        <c:baseTimeUnit val="years"/>
      </c:dateAx>
      <c:valAx>
        <c:axId val="9591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0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26528"/>
        <c:axId val="959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0.57999999999999996</c:v>
                </c:pt>
                <c:pt idx="2">
                  <c:v>0.45</c:v>
                </c:pt>
                <c:pt idx="3">
                  <c:v>0.34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6528"/>
        <c:axId val="95932800"/>
      </c:lineChart>
      <c:dateAx>
        <c:axId val="9592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32800"/>
        <c:crosses val="autoZero"/>
        <c:auto val="1"/>
        <c:lblOffset val="100"/>
        <c:baseTimeUnit val="years"/>
      </c:dateAx>
      <c:valAx>
        <c:axId val="9593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2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455.6</c:v>
                </c:pt>
                <c:pt idx="1">
                  <c:v>463.87</c:v>
                </c:pt>
                <c:pt idx="2">
                  <c:v>329.42</c:v>
                </c:pt>
                <c:pt idx="3">
                  <c:v>243.27</c:v>
                </c:pt>
                <c:pt idx="4">
                  <c:v>236.93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12160"/>
        <c:axId val="9601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485.84</c:v>
                </c:pt>
                <c:pt idx="1">
                  <c:v>487.15</c:v>
                </c:pt>
                <c:pt idx="2">
                  <c:v>475.07</c:v>
                </c:pt>
                <c:pt idx="3">
                  <c:v>473.46</c:v>
                </c:pt>
                <c:pt idx="4">
                  <c:v>240.81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2160"/>
        <c:axId val="96018432"/>
      </c:lineChart>
      <c:dateAx>
        <c:axId val="9601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18432"/>
        <c:crosses val="autoZero"/>
        <c:auto val="1"/>
        <c:lblOffset val="100"/>
        <c:baseTimeUnit val="years"/>
      </c:dateAx>
      <c:valAx>
        <c:axId val="9601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1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328.28</c:v>
                </c:pt>
                <c:pt idx="1">
                  <c:v>327.68</c:v>
                </c:pt>
                <c:pt idx="2">
                  <c:v>330.02</c:v>
                </c:pt>
                <c:pt idx="3">
                  <c:v>335.35</c:v>
                </c:pt>
                <c:pt idx="4">
                  <c:v>352.35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8640"/>
        <c:axId val="9605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306.12</c:v>
                </c:pt>
                <c:pt idx="1">
                  <c:v>304.97000000000003</c:v>
                </c:pt>
                <c:pt idx="2">
                  <c:v>296.5</c:v>
                </c:pt>
                <c:pt idx="3">
                  <c:v>285.77</c:v>
                </c:pt>
                <c:pt idx="4">
                  <c:v>283.10000000000002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8640"/>
        <c:axId val="96050560"/>
      </c:lineChart>
      <c:dateAx>
        <c:axId val="9604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50560"/>
        <c:crosses val="autoZero"/>
        <c:auto val="1"/>
        <c:lblOffset val="100"/>
        <c:baseTimeUnit val="years"/>
      </c:dateAx>
      <c:valAx>
        <c:axId val="9605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4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105.73</c:v>
                </c:pt>
                <c:pt idx="1">
                  <c:v>101.13</c:v>
                </c:pt>
                <c:pt idx="2">
                  <c:v>110.58</c:v>
                </c:pt>
                <c:pt idx="3">
                  <c:v>104.58</c:v>
                </c:pt>
                <c:pt idx="4">
                  <c:v>120.09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72832"/>
        <c:axId val="9607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102.8</c:v>
                </c:pt>
                <c:pt idx="1">
                  <c:v>100.35</c:v>
                </c:pt>
                <c:pt idx="2">
                  <c:v>100.42</c:v>
                </c:pt>
                <c:pt idx="3">
                  <c:v>100.77</c:v>
                </c:pt>
                <c:pt idx="4">
                  <c:v>107.74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2832"/>
        <c:axId val="96074752"/>
      </c:lineChart>
      <c:dateAx>
        <c:axId val="960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4752"/>
        <c:crosses val="autoZero"/>
        <c:auto val="1"/>
        <c:lblOffset val="100"/>
        <c:baseTimeUnit val="years"/>
      </c:dateAx>
      <c:valAx>
        <c:axId val="9607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140.69999999999999</c:v>
                </c:pt>
                <c:pt idx="1">
                  <c:v>146.13999999999999</c:v>
                </c:pt>
                <c:pt idx="2">
                  <c:v>133.86000000000001</c:v>
                </c:pt>
                <c:pt idx="3">
                  <c:v>138.36000000000001</c:v>
                </c:pt>
                <c:pt idx="4">
                  <c:v>116.59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97024"/>
        <c:axId val="960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164.81</c:v>
                </c:pt>
                <c:pt idx="1">
                  <c:v>166.95</c:v>
                </c:pt>
                <c:pt idx="2">
                  <c:v>166.61</c:v>
                </c:pt>
                <c:pt idx="3">
                  <c:v>165.74</c:v>
                </c:pt>
                <c:pt idx="4">
                  <c:v>154.33000000000001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97024"/>
        <c:axId val="96098944"/>
      </c:lineChart>
      <c:dateAx>
        <c:axId val="9609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98944"/>
        <c:crosses val="autoZero"/>
        <c:auto val="1"/>
        <c:lblOffset val="100"/>
        <c:baseTimeUnit val="years"/>
      </c:dateAx>
      <c:valAx>
        <c:axId val="9609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9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大阪府　枚方市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A1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407528</v>
      </c>
      <c r="AJ8" s="56"/>
      <c r="AK8" s="56"/>
      <c r="AL8" s="56"/>
      <c r="AM8" s="56"/>
      <c r="AN8" s="56"/>
      <c r="AO8" s="56"/>
      <c r="AP8" s="57"/>
      <c r="AQ8" s="47">
        <f>データ!R6</f>
        <v>65.12</v>
      </c>
      <c r="AR8" s="47"/>
      <c r="AS8" s="47"/>
      <c r="AT8" s="47"/>
      <c r="AU8" s="47"/>
      <c r="AV8" s="47"/>
      <c r="AW8" s="47"/>
      <c r="AX8" s="47"/>
      <c r="AY8" s="47">
        <f>データ!S6</f>
        <v>6258.11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65.72</v>
      </c>
      <c r="K10" s="47"/>
      <c r="L10" s="47"/>
      <c r="M10" s="47"/>
      <c r="N10" s="47"/>
      <c r="O10" s="47"/>
      <c r="P10" s="47"/>
      <c r="Q10" s="47"/>
      <c r="R10" s="47">
        <f>データ!O6</f>
        <v>99.97</v>
      </c>
      <c r="S10" s="47"/>
      <c r="T10" s="47"/>
      <c r="U10" s="47"/>
      <c r="V10" s="47"/>
      <c r="W10" s="47"/>
      <c r="X10" s="47"/>
      <c r="Y10" s="47"/>
      <c r="Z10" s="78">
        <f>データ!P6</f>
        <v>2235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406120</v>
      </c>
      <c r="AJ10" s="78"/>
      <c r="AK10" s="78"/>
      <c r="AL10" s="78"/>
      <c r="AM10" s="78"/>
      <c r="AN10" s="78"/>
      <c r="AO10" s="78"/>
      <c r="AP10" s="78"/>
      <c r="AQ10" s="47">
        <f>データ!U6</f>
        <v>65.12</v>
      </c>
      <c r="AR10" s="47"/>
      <c r="AS10" s="47"/>
      <c r="AT10" s="47"/>
      <c r="AU10" s="47"/>
      <c r="AV10" s="47"/>
      <c r="AW10" s="47"/>
      <c r="AX10" s="47"/>
      <c r="AY10" s="47">
        <f>データ!V6</f>
        <v>6236.49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272108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枚方市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A1</v>
      </c>
      <c r="M6" s="32" t="str">
        <f t="shared" si="3"/>
        <v>-</v>
      </c>
      <c r="N6" s="32">
        <f t="shared" si="3"/>
        <v>65.72</v>
      </c>
      <c r="O6" s="32">
        <f t="shared" si="3"/>
        <v>99.97</v>
      </c>
      <c r="P6" s="32">
        <f t="shared" si="3"/>
        <v>2235</v>
      </c>
      <c r="Q6" s="32">
        <f t="shared" si="3"/>
        <v>407528</v>
      </c>
      <c r="R6" s="32">
        <f t="shared" si="3"/>
        <v>65.12</v>
      </c>
      <c r="S6" s="32">
        <f t="shared" si="3"/>
        <v>6258.11</v>
      </c>
      <c r="T6" s="32">
        <f t="shared" si="3"/>
        <v>406120</v>
      </c>
      <c r="U6" s="32">
        <f t="shared" si="3"/>
        <v>65.12</v>
      </c>
      <c r="V6" s="32">
        <f t="shared" si="3"/>
        <v>6236.49</v>
      </c>
      <c r="W6" s="33">
        <f>IF(W7="",NA(),W7)</f>
        <v>111.08</v>
      </c>
      <c r="X6" s="33">
        <f t="shared" ref="X6:AF6" si="4">IF(X7="",NA(),X7)</f>
        <v>109.2</v>
      </c>
      <c r="Y6" s="33">
        <f t="shared" si="4"/>
        <v>116.62</v>
      </c>
      <c r="Z6" s="33">
        <f t="shared" si="4"/>
        <v>121.04</v>
      </c>
      <c r="AA6" s="33">
        <f t="shared" si="4"/>
        <v>125.24</v>
      </c>
      <c r="AB6" s="33">
        <f t="shared" si="4"/>
        <v>109.92</v>
      </c>
      <c r="AC6" s="33">
        <f t="shared" si="4"/>
        <v>107.75</v>
      </c>
      <c r="AD6" s="33">
        <f t="shared" si="4"/>
        <v>107.94</v>
      </c>
      <c r="AE6" s="33">
        <f t="shared" si="4"/>
        <v>108.98</v>
      </c>
      <c r="AF6" s="33">
        <f t="shared" si="4"/>
        <v>114.44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0.68</v>
      </c>
      <c r="AN6" s="33">
        <f t="shared" si="5"/>
        <v>0.57999999999999996</v>
      </c>
      <c r="AO6" s="33">
        <f t="shared" si="5"/>
        <v>0.45</v>
      </c>
      <c r="AP6" s="33">
        <f t="shared" si="5"/>
        <v>0.34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455.6</v>
      </c>
      <c r="AT6" s="33">
        <f t="shared" ref="AT6:BB6" si="6">IF(AT7="",NA(),AT7)</f>
        <v>463.87</v>
      </c>
      <c r="AU6" s="33">
        <f t="shared" si="6"/>
        <v>329.42</v>
      </c>
      <c r="AV6" s="33">
        <f t="shared" si="6"/>
        <v>243.27</v>
      </c>
      <c r="AW6" s="33">
        <f t="shared" si="6"/>
        <v>236.93</v>
      </c>
      <c r="AX6" s="33">
        <f t="shared" si="6"/>
        <v>485.84</v>
      </c>
      <c r="AY6" s="33">
        <f t="shared" si="6"/>
        <v>487.15</v>
      </c>
      <c r="AZ6" s="33">
        <f t="shared" si="6"/>
        <v>475.07</v>
      </c>
      <c r="BA6" s="33">
        <f t="shared" si="6"/>
        <v>473.46</v>
      </c>
      <c r="BB6" s="33">
        <f t="shared" si="6"/>
        <v>240.81</v>
      </c>
      <c r="BC6" s="32" t="str">
        <f>IF(BC7="","",IF(BC7="-","【-】","【"&amp;SUBSTITUTE(TEXT(BC7,"#,##0.00"),"-","△")&amp;"】"))</f>
        <v>【264.16】</v>
      </c>
      <c r="BD6" s="33">
        <f>IF(BD7="",NA(),BD7)</f>
        <v>328.28</v>
      </c>
      <c r="BE6" s="33">
        <f t="shared" ref="BE6:BM6" si="7">IF(BE7="",NA(),BE7)</f>
        <v>327.68</v>
      </c>
      <c r="BF6" s="33">
        <f t="shared" si="7"/>
        <v>330.02</v>
      </c>
      <c r="BG6" s="33">
        <f t="shared" si="7"/>
        <v>335.35</v>
      </c>
      <c r="BH6" s="33">
        <f t="shared" si="7"/>
        <v>352.35</v>
      </c>
      <c r="BI6" s="33">
        <f t="shared" si="7"/>
        <v>306.12</v>
      </c>
      <c r="BJ6" s="33">
        <f t="shared" si="7"/>
        <v>304.97000000000003</v>
      </c>
      <c r="BK6" s="33">
        <f t="shared" si="7"/>
        <v>296.5</v>
      </c>
      <c r="BL6" s="33">
        <f t="shared" si="7"/>
        <v>285.77</v>
      </c>
      <c r="BM6" s="33">
        <f t="shared" si="7"/>
        <v>283.10000000000002</v>
      </c>
      <c r="BN6" s="32" t="str">
        <f>IF(BN7="","",IF(BN7="-","【-】","【"&amp;SUBSTITUTE(TEXT(BN7,"#,##0.00"),"-","△")&amp;"】"))</f>
        <v>【283.72】</v>
      </c>
      <c r="BO6" s="33">
        <f>IF(BO7="",NA(),BO7)</f>
        <v>105.73</v>
      </c>
      <c r="BP6" s="33">
        <f t="shared" ref="BP6:BX6" si="8">IF(BP7="",NA(),BP7)</f>
        <v>101.13</v>
      </c>
      <c r="BQ6" s="33">
        <f t="shared" si="8"/>
        <v>110.58</v>
      </c>
      <c r="BR6" s="33">
        <f t="shared" si="8"/>
        <v>104.58</v>
      </c>
      <c r="BS6" s="33">
        <f t="shared" si="8"/>
        <v>120.09</v>
      </c>
      <c r="BT6" s="33">
        <f t="shared" si="8"/>
        <v>102.8</v>
      </c>
      <c r="BU6" s="33">
        <f t="shared" si="8"/>
        <v>100.35</v>
      </c>
      <c r="BV6" s="33">
        <f t="shared" si="8"/>
        <v>100.42</v>
      </c>
      <c r="BW6" s="33">
        <f t="shared" si="8"/>
        <v>100.77</v>
      </c>
      <c r="BX6" s="33">
        <f t="shared" si="8"/>
        <v>107.74</v>
      </c>
      <c r="BY6" s="32" t="str">
        <f>IF(BY7="","",IF(BY7="-","【-】","【"&amp;SUBSTITUTE(TEXT(BY7,"#,##0.00"),"-","△")&amp;"】"))</f>
        <v>【104.60】</v>
      </c>
      <c r="BZ6" s="33">
        <f>IF(BZ7="",NA(),BZ7)</f>
        <v>140.69999999999999</v>
      </c>
      <c r="CA6" s="33">
        <f t="shared" ref="CA6:CI6" si="9">IF(CA7="",NA(),CA7)</f>
        <v>146.13999999999999</v>
      </c>
      <c r="CB6" s="33">
        <f t="shared" si="9"/>
        <v>133.86000000000001</v>
      </c>
      <c r="CC6" s="33">
        <f t="shared" si="9"/>
        <v>138.36000000000001</v>
      </c>
      <c r="CD6" s="33">
        <f t="shared" si="9"/>
        <v>116.59</v>
      </c>
      <c r="CE6" s="33">
        <f t="shared" si="9"/>
        <v>164.81</v>
      </c>
      <c r="CF6" s="33">
        <f t="shared" si="9"/>
        <v>166.95</v>
      </c>
      <c r="CG6" s="33">
        <f t="shared" si="9"/>
        <v>166.61</v>
      </c>
      <c r="CH6" s="33">
        <f t="shared" si="9"/>
        <v>165.74</v>
      </c>
      <c r="CI6" s="33">
        <f t="shared" si="9"/>
        <v>154.33000000000001</v>
      </c>
      <c r="CJ6" s="32" t="str">
        <f>IF(CJ7="","",IF(CJ7="-","【-】","【"&amp;SUBSTITUTE(TEXT(CJ7,"#,##0.00"),"-","△")&amp;"】"))</f>
        <v>【164.21】</v>
      </c>
      <c r="CK6" s="33">
        <f>IF(CK7="",NA(),CK7)</f>
        <v>65.11</v>
      </c>
      <c r="CL6" s="33">
        <f t="shared" ref="CL6:CT6" si="10">IF(CL7="",NA(),CL7)</f>
        <v>64.3</v>
      </c>
      <c r="CM6" s="33">
        <f t="shared" si="10"/>
        <v>63.01</v>
      </c>
      <c r="CN6" s="33">
        <f t="shared" si="10"/>
        <v>62.49</v>
      </c>
      <c r="CO6" s="33">
        <f t="shared" si="10"/>
        <v>61.85</v>
      </c>
      <c r="CP6" s="33">
        <f t="shared" si="10"/>
        <v>65.510000000000005</v>
      </c>
      <c r="CQ6" s="33">
        <f t="shared" si="10"/>
        <v>64.66</v>
      </c>
      <c r="CR6" s="33">
        <f t="shared" si="10"/>
        <v>64.09</v>
      </c>
      <c r="CS6" s="33">
        <f t="shared" si="10"/>
        <v>63.91</v>
      </c>
      <c r="CT6" s="33">
        <f t="shared" si="10"/>
        <v>63.25</v>
      </c>
      <c r="CU6" s="32" t="str">
        <f>IF(CU7="","",IF(CU7="-","【-】","【"&amp;SUBSTITUTE(TEXT(CU7,"#,##0.00"),"-","△")&amp;"】"))</f>
        <v>【59.80】</v>
      </c>
      <c r="CV6" s="33">
        <f>IF(CV7="",NA(),CV7)</f>
        <v>93.44</v>
      </c>
      <c r="CW6" s="33">
        <f t="shared" ref="CW6:DE6" si="11">IF(CW7="",NA(),CW7)</f>
        <v>92.9</v>
      </c>
      <c r="CX6" s="33">
        <f t="shared" si="11"/>
        <v>94.06</v>
      </c>
      <c r="CY6" s="33">
        <f t="shared" si="11"/>
        <v>94.36</v>
      </c>
      <c r="CZ6" s="33">
        <f t="shared" si="11"/>
        <v>93.15</v>
      </c>
      <c r="DA6" s="33">
        <f t="shared" si="11"/>
        <v>91.27</v>
      </c>
      <c r="DB6" s="33">
        <f t="shared" si="11"/>
        <v>90.63</v>
      </c>
      <c r="DC6" s="33">
        <f t="shared" si="11"/>
        <v>91.19</v>
      </c>
      <c r="DD6" s="33">
        <f t="shared" si="11"/>
        <v>91.45</v>
      </c>
      <c r="DE6" s="33">
        <f t="shared" si="11"/>
        <v>91.07</v>
      </c>
      <c r="DF6" s="32" t="str">
        <f>IF(DF7="","",IF(DF7="-","【-】","【"&amp;SUBSTITUTE(TEXT(DF7,"#,##0.00"),"-","△")&amp;"】"))</f>
        <v>【89.78】</v>
      </c>
      <c r="DG6" s="33">
        <f>IF(DG7="",NA(),DG7)</f>
        <v>43.56</v>
      </c>
      <c r="DH6" s="33">
        <f t="shared" ref="DH6:DP6" si="12">IF(DH7="",NA(),DH7)</f>
        <v>45.33</v>
      </c>
      <c r="DI6" s="33">
        <f t="shared" si="12"/>
        <v>45.18</v>
      </c>
      <c r="DJ6" s="33">
        <f t="shared" si="12"/>
        <v>46.81</v>
      </c>
      <c r="DK6" s="33">
        <f t="shared" si="12"/>
        <v>48.55</v>
      </c>
      <c r="DL6" s="33">
        <f t="shared" si="12"/>
        <v>42.32</v>
      </c>
      <c r="DM6" s="33">
        <f t="shared" si="12"/>
        <v>43.4</v>
      </c>
      <c r="DN6" s="33">
        <f t="shared" si="12"/>
        <v>44.41</v>
      </c>
      <c r="DO6" s="33">
        <f t="shared" si="12"/>
        <v>45.38</v>
      </c>
      <c r="DP6" s="33">
        <f t="shared" si="12"/>
        <v>47.7</v>
      </c>
      <c r="DQ6" s="32" t="str">
        <f>IF(DQ7="","",IF(DQ7="-","【-】","【"&amp;SUBSTITUTE(TEXT(DQ7,"#,##0.00"),"-","△")&amp;"】"))</f>
        <v>【46.31】</v>
      </c>
      <c r="DR6" s="33">
        <f>IF(DR7="",NA(),DR7)</f>
        <v>14.44</v>
      </c>
      <c r="DS6" s="33">
        <f t="shared" ref="DS6:EA6" si="13">IF(DS7="",NA(),DS7)</f>
        <v>16.079999999999998</v>
      </c>
      <c r="DT6" s="33">
        <f t="shared" si="13"/>
        <v>17.16</v>
      </c>
      <c r="DU6" s="33">
        <f t="shared" si="13"/>
        <v>19.64</v>
      </c>
      <c r="DV6" s="33">
        <f t="shared" si="13"/>
        <v>21.56</v>
      </c>
      <c r="DW6" s="33">
        <f t="shared" si="13"/>
        <v>10.07</v>
      </c>
      <c r="DX6" s="33">
        <f t="shared" si="13"/>
        <v>10.94</v>
      </c>
      <c r="DY6" s="33">
        <f t="shared" si="13"/>
        <v>12.28</v>
      </c>
      <c r="DZ6" s="33">
        <f t="shared" si="13"/>
        <v>13.33</v>
      </c>
      <c r="EA6" s="33">
        <f t="shared" si="13"/>
        <v>14.54</v>
      </c>
      <c r="EB6" s="32" t="str">
        <f>IF(EB7="","",IF(EB7="-","【-】","【"&amp;SUBSTITUTE(TEXT(EB7,"#,##0.00"),"-","△")&amp;"】"))</f>
        <v>【12.42】</v>
      </c>
      <c r="EC6" s="33">
        <f>IF(EC7="",NA(),EC7)</f>
        <v>0.82</v>
      </c>
      <c r="ED6" s="33">
        <f t="shared" ref="ED6:EL6" si="14">IF(ED7="",NA(),ED7)</f>
        <v>0.78</v>
      </c>
      <c r="EE6" s="33">
        <f t="shared" si="14"/>
        <v>0.88</v>
      </c>
      <c r="EF6" s="33">
        <f t="shared" si="14"/>
        <v>0.94</v>
      </c>
      <c r="EG6" s="33">
        <f t="shared" si="14"/>
        <v>0.96</v>
      </c>
      <c r="EH6" s="33">
        <f t="shared" si="14"/>
        <v>0.72</v>
      </c>
      <c r="EI6" s="33">
        <f t="shared" si="14"/>
        <v>0.8</v>
      </c>
      <c r="EJ6" s="33">
        <f t="shared" si="14"/>
        <v>0.74</v>
      </c>
      <c r="EK6" s="33">
        <f t="shared" si="14"/>
        <v>0.76</v>
      </c>
      <c r="EL6" s="33">
        <f t="shared" si="14"/>
        <v>0.69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272108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65.72</v>
      </c>
      <c r="O7" s="36">
        <v>99.97</v>
      </c>
      <c r="P7" s="36">
        <v>2235</v>
      </c>
      <c r="Q7" s="36">
        <v>407528</v>
      </c>
      <c r="R7" s="36">
        <v>65.12</v>
      </c>
      <c r="S7" s="36">
        <v>6258.11</v>
      </c>
      <c r="T7" s="36">
        <v>406120</v>
      </c>
      <c r="U7" s="36">
        <v>65.12</v>
      </c>
      <c r="V7" s="36">
        <v>6236.49</v>
      </c>
      <c r="W7" s="36">
        <v>111.08</v>
      </c>
      <c r="X7" s="36">
        <v>109.2</v>
      </c>
      <c r="Y7" s="36">
        <v>116.62</v>
      </c>
      <c r="Z7" s="36">
        <v>121.04</v>
      </c>
      <c r="AA7" s="36">
        <v>125.24</v>
      </c>
      <c r="AB7" s="36">
        <v>109.92</v>
      </c>
      <c r="AC7" s="36">
        <v>107.75</v>
      </c>
      <c r="AD7" s="36">
        <v>107.94</v>
      </c>
      <c r="AE7" s="36">
        <v>108.98</v>
      </c>
      <c r="AF7" s="36">
        <v>114.44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0.68</v>
      </c>
      <c r="AN7" s="36">
        <v>0.57999999999999996</v>
      </c>
      <c r="AO7" s="36">
        <v>0.45</v>
      </c>
      <c r="AP7" s="36">
        <v>0.34</v>
      </c>
      <c r="AQ7" s="36">
        <v>0</v>
      </c>
      <c r="AR7" s="36">
        <v>0.81</v>
      </c>
      <c r="AS7" s="36">
        <v>455.6</v>
      </c>
      <c r="AT7" s="36">
        <v>463.87</v>
      </c>
      <c r="AU7" s="36">
        <v>329.42</v>
      </c>
      <c r="AV7" s="36">
        <v>243.27</v>
      </c>
      <c r="AW7" s="36">
        <v>236.93</v>
      </c>
      <c r="AX7" s="36">
        <v>485.84</v>
      </c>
      <c r="AY7" s="36">
        <v>487.15</v>
      </c>
      <c r="AZ7" s="36">
        <v>475.07</v>
      </c>
      <c r="BA7" s="36">
        <v>473.46</v>
      </c>
      <c r="BB7" s="36">
        <v>240.81</v>
      </c>
      <c r="BC7" s="36">
        <v>264.16000000000003</v>
      </c>
      <c r="BD7" s="36">
        <v>328.28</v>
      </c>
      <c r="BE7" s="36">
        <v>327.68</v>
      </c>
      <c r="BF7" s="36">
        <v>330.02</v>
      </c>
      <c r="BG7" s="36">
        <v>335.35</v>
      </c>
      <c r="BH7" s="36">
        <v>352.35</v>
      </c>
      <c r="BI7" s="36">
        <v>306.12</v>
      </c>
      <c r="BJ7" s="36">
        <v>304.97000000000003</v>
      </c>
      <c r="BK7" s="36">
        <v>296.5</v>
      </c>
      <c r="BL7" s="36">
        <v>285.77</v>
      </c>
      <c r="BM7" s="36">
        <v>283.10000000000002</v>
      </c>
      <c r="BN7" s="36">
        <v>283.72000000000003</v>
      </c>
      <c r="BO7" s="36">
        <v>105.73</v>
      </c>
      <c r="BP7" s="36">
        <v>101.13</v>
      </c>
      <c r="BQ7" s="36">
        <v>110.58</v>
      </c>
      <c r="BR7" s="36">
        <v>104.58</v>
      </c>
      <c r="BS7" s="36">
        <v>120.09</v>
      </c>
      <c r="BT7" s="36">
        <v>102.8</v>
      </c>
      <c r="BU7" s="36">
        <v>100.35</v>
      </c>
      <c r="BV7" s="36">
        <v>100.42</v>
      </c>
      <c r="BW7" s="36">
        <v>100.77</v>
      </c>
      <c r="BX7" s="36">
        <v>107.74</v>
      </c>
      <c r="BY7" s="36">
        <v>104.6</v>
      </c>
      <c r="BZ7" s="36">
        <v>140.69999999999999</v>
      </c>
      <c r="CA7" s="36">
        <v>146.13999999999999</v>
      </c>
      <c r="CB7" s="36">
        <v>133.86000000000001</v>
      </c>
      <c r="CC7" s="36">
        <v>138.36000000000001</v>
      </c>
      <c r="CD7" s="36">
        <v>116.59</v>
      </c>
      <c r="CE7" s="36">
        <v>164.81</v>
      </c>
      <c r="CF7" s="36">
        <v>166.95</v>
      </c>
      <c r="CG7" s="36">
        <v>166.61</v>
      </c>
      <c r="CH7" s="36">
        <v>165.74</v>
      </c>
      <c r="CI7" s="36">
        <v>154.33000000000001</v>
      </c>
      <c r="CJ7" s="36">
        <v>164.21</v>
      </c>
      <c r="CK7" s="36">
        <v>65.11</v>
      </c>
      <c r="CL7" s="36">
        <v>64.3</v>
      </c>
      <c r="CM7" s="36">
        <v>63.01</v>
      </c>
      <c r="CN7" s="36">
        <v>62.49</v>
      </c>
      <c r="CO7" s="36">
        <v>61.85</v>
      </c>
      <c r="CP7" s="36">
        <v>65.510000000000005</v>
      </c>
      <c r="CQ7" s="36">
        <v>64.66</v>
      </c>
      <c r="CR7" s="36">
        <v>64.09</v>
      </c>
      <c r="CS7" s="36">
        <v>63.91</v>
      </c>
      <c r="CT7" s="36">
        <v>63.25</v>
      </c>
      <c r="CU7" s="36">
        <v>59.8</v>
      </c>
      <c r="CV7" s="36">
        <v>93.44</v>
      </c>
      <c r="CW7" s="36">
        <v>92.9</v>
      </c>
      <c r="CX7" s="36">
        <v>94.06</v>
      </c>
      <c r="CY7" s="36">
        <v>94.36</v>
      </c>
      <c r="CZ7" s="36">
        <v>93.15</v>
      </c>
      <c r="DA7" s="36">
        <v>91.27</v>
      </c>
      <c r="DB7" s="36">
        <v>90.63</v>
      </c>
      <c r="DC7" s="36">
        <v>91.19</v>
      </c>
      <c r="DD7" s="36">
        <v>91.45</v>
      </c>
      <c r="DE7" s="36">
        <v>91.07</v>
      </c>
      <c r="DF7" s="36">
        <v>89.78</v>
      </c>
      <c r="DG7" s="36">
        <v>43.56</v>
      </c>
      <c r="DH7" s="36">
        <v>45.33</v>
      </c>
      <c r="DI7" s="36">
        <v>45.18</v>
      </c>
      <c r="DJ7" s="36">
        <v>46.81</v>
      </c>
      <c r="DK7" s="36">
        <v>48.55</v>
      </c>
      <c r="DL7" s="36">
        <v>42.32</v>
      </c>
      <c r="DM7" s="36">
        <v>43.4</v>
      </c>
      <c r="DN7" s="36">
        <v>44.41</v>
      </c>
      <c r="DO7" s="36">
        <v>45.38</v>
      </c>
      <c r="DP7" s="36">
        <v>47.7</v>
      </c>
      <c r="DQ7" s="36">
        <v>46.31</v>
      </c>
      <c r="DR7" s="36">
        <v>14.44</v>
      </c>
      <c r="DS7" s="36">
        <v>16.079999999999998</v>
      </c>
      <c r="DT7" s="36">
        <v>17.16</v>
      </c>
      <c r="DU7" s="36">
        <v>19.64</v>
      </c>
      <c r="DV7" s="36">
        <v>21.56</v>
      </c>
      <c r="DW7" s="36">
        <v>10.07</v>
      </c>
      <c r="DX7" s="36">
        <v>10.94</v>
      </c>
      <c r="DY7" s="36">
        <v>12.28</v>
      </c>
      <c r="DZ7" s="36">
        <v>13.33</v>
      </c>
      <c r="EA7" s="36">
        <v>14.54</v>
      </c>
      <c r="EB7" s="36">
        <v>12.42</v>
      </c>
      <c r="EC7" s="36">
        <v>0.82</v>
      </c>
      <c r="ED7" s="36">
        <v>0.78</v>
      </c>
      <c r="EE7" s="36">
        <v>0.88</v>
      </c>
      <c r="EF7" s="36">
        <v>0.94</v>
      </c>
      <c r="EG7" s="36">
        <v>0.96</v>
      </c>
      <c r="EH7" s="36">
        <v>0.72</v>
      </c>
      <c r="EI7" s="36">
        <v>0.8</v>
      </c>
      <c r="EJ7" s="36">
        <v>0.74</v>
      </c>
      <c r="EK7" s="36">
        <v>0.76</v>
      </c>
      <c r="EL7" s="36">
        <v>0.69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HOSTNAME</cp:lastModifiedBy>
  <cp:lastPrinted>2016-02-24T00:56:28Z</cp:lastPrinted>
  <dcterms:created xsi:type="dcterms:W3CDTF">2016-01-18T04:50:12Z</dcterms:created>
  <dcterms:modified xsi:type="dcterms:W3CDTF">2016-02-24T00:59:36Z</dcterms:modified>
</cp:coreProperties>
</file>