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<sst xmlns="http://schemas.openxmlformats.org/spreadsheetml/2006/main" count="259" uniqueCount="111">
  <si>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</si>
  <si>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</si>
  <si>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</si>
  <si>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</si>
  <si>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</si>
  <si>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</si>
  <si>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</si>
  <si>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</si>
  <si>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</si>
  <si>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</si>
  <si>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</si>
  <si>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</si>
  <si>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</si>
  <si>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</si>
  <si>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</si>
  <si>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</si>
  <si>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</si>
  <si>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</si>
  <si>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</si>
  <si>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</si>
  <si>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</si>
  <si>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</si>
  <si>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</si>
  <si>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</si>
  <si>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</si>
  <si>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</si>
  <si>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</si>
  <si>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</si>
  <si>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</si>
  <si>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</si>
  <si>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</si>
  <si>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</si>
  <si>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</si>
  <si>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</si>
  <si>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</si>
  <si>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</si>
  <si>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</si>
  <si>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</si>
  <si>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</si>
  <si>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</si>
  <si>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</si>
  <si>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</si>
  <si>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</si>
  <si>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</si>
  <si>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</si>
  <si>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</si>
  <si>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</si>
  <si>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</si>
  <si>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</si>
  <si>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</si>
  <si>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</si>
  <si>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</si>
  <si>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</si>
  <si>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</si>
  <si>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</si>
  <si>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</si>
  <si>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</si>
  <si>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</si>
  <si>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</si>
  <si>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</si>
  <si>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</si>
  <si>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</si>
  <si>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</si>
  <si>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</si>
  <si>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</si>
  <si>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</si>
  <si>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</si>
  <si>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</si>
  <si>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</si>
  <si>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</si>
  <si>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</si>
  <si>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</si>
  <si>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</si>
  <si>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</si>
  <si>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</si>
  <si>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</si>
  <si>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</si>
  <si>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</si>
  <si>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</si>
  <si>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</si>
  <si>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</si>
  <si>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</si>
  <si>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</si>
  <si>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</si>
  <si>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</si>
  <si>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</si>
  <si>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</si>
  <si>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</si>
  <si>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</si>
  <si>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</si>
  <si>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</si>
  <si>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</si>
  <si>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</si>
  <si>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</si>
  <si>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</si>
  <si>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</si>
  <si>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高槻市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</si>
  <si>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</si>
  <si>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</si>
  <si>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</si>
  <si>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</si>
  <si>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</si>
  <si>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</si>
  <si>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</si>
  <si>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</si>
  <si>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</si>
  <si>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</si>
  <si>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</si>
  <si>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平成２４年度から開始され、初期のものでも供用開始後間もないため、健全な状態である。</t>
    <rPh sb="0" eb="2">
      <t>ヘイセイ</t>
    </rPh>
    <rPh sb="4" eb="6">
      <t>ネンド</t>
    </rPh>
    <rPh sb="8" eb="10">
      <t>カイシ</t>
    </rPh>
    <rPh sb="13" eb="15">
      <t>ショキ</t>
    </rPh>
    <rPh sb="20" eb="22">
      <t>キョウヨウ</t>
    </rPh>
    <rPh sb="22" eb="25">
      <t>カイシゴ</t>
    </rPh>
    <rPh sb="25" eb="26">
      <t>マ</t>
    </rPh>
    <rPh sb="32" eb="34">
      <t>ケンゼン</t>
    </rPh>
    <rPh sb="35" eb="37">
      <t>ジョウタイ</t>
    </rPh>
    <phoneticPr fontId="4"/>
  </si>
  <si>
    <t>浄化槽については公共下水道のように使用水量で料金を算出しておらず、人槽別の料金としている。そのため事業完了後の使用料収入の増加は見込めない。今後は経年劣化による更新費用が急激に増加することのないように適正な維持管理を行い、更新事業の平準化を検討する必要がある。
平成２８年度からは地方公営企業法の一部適用（財務規定等適用）となることに伴い、経営計画を策定し計画的な事業を実施していく。</t>
    <rPh sb="0" eb="2">
      <t>ジョウカ</t>
    </rPh>
    <rPh sb="2" eb="3">
      <t>ソウ</t>
    </rPh>
    <rPh sb="8" eb="10">
      <t>コウキョウ</t>
    </rPh>
    <rPh sb="10" eb="12">
      <t>ゲスイ</t>
    </rPh>
    <rPh sb="12" eb="13">
      <t>ドウ</t>
    </rPh>
    <rPh sb="17" eb="19">
      <t>シヨウ</t>
    </rPh>
    <rPh sb="19" eb="21">
      <t>スイリョウ</t>
    </rPh>
    <rPh sb="22" eb="24">
      <t>リョウキン</t>
    </rPh>
    <rPh sb="25" eb="27">
      <t>サンシュツ</t>
    </rPh>
    <rPh sb="33" eb="34">
      <t>ニン</t>
    </rPh>
    <rPh sb="34" eb="35">
      <t>ソウ</t>
    </rPh>
    <rPh sb="35" eb="36">
      <t>ベツ</t>
    </rPh>
    <rPh sb="37" eb="39">
      <t>リョウキン</t>
    </rPh>
    <rPh sb="49" eb="51">
      <t>ジギョウ</t>
    </rPh>
    <rPh sb="51" eb="53">
      <t>カンリョウ</t>
    </rPh>
    <rPh sb="53" eb="54">
      <t>ゴ</t>
    </rPh>
    <rPh sb="55" eb="57">
      <t>シヨウ</t>
    </rPh>
    <rPh sb="57" eb="58">
      <t>リョウ</t>
    </rPh>
    <rPh sb="58" eb="60">
      <t>シュウニュウ</t>
    </rPh>
    <rPh sb="61" eb="63">
      <t>ゾウカ</t>
    </rPh>
    <rPh sb="64" eb="66">
      <t>ミコ</t>
    </rPh>
    <rPh sb="70" eb="72">
      <t>コンゴ</t>
    </rPh>
    <rPh sb="73" eb="75">
      <t>ケイネン</t>
    </rPh>
    <rPh sb="75" eb="77">
      <t>レッカ</t>
    </rPh>
    <rPh sb="80" eb="82">
      <t>コウシン</t>
    </rPh>
    <rPh sb="82" eb="84">
      <t>ヒヨウ</t>
    </rPh>
    <rPh sb="85" eb="87">
      <t>キュウゲキ</t>
    </rPh>
    <rPh sb="88" eb="90">
      <t>ゾウカ</t>
    </rPh>
    <rPh sb="100" eb="102">
      <t>テキセイ</t>
    </rPh>
    <rPh sb="103" eb="105">
      <t>イジ</t>
    </rPh>
    <rPh sb="105" eb="107">
      <t>カンリ</t>
    </rPh>
    <rPh sb="108" eb="109">
      <t>オコナ</t>
    </rPh>
    <rPh sb="111" eb="113">
      <t>コウシン</t>
    </rPh>
    <rPh sb="113" eb="115">
      <t>ジギョウ</t>
    </rPh>
    <rPh sb="116" eb="119">
      <t>ヘイジュンカ</t>
    </rPh>
    <rPh sb="120" eb="122">
      <t>ケントウ</t>
    </rPh>
    <rPh sb="124" eb="126">
      <t>ヒツヨウ</t>
    </rPh>
    <phoneticPr fontId="4"/>
  </si>
  <si>
    <t>平成２４年度から設置を開始した事業のため、平成２５年度は借入残高に対し、使用料の回収が追いついておらず、④企業債残高対事業規模比率の割合が高くなっている。
接続基数が増加し、使用料収入が増加した平成２６年度では④の割合が減少し、⑤使用料回収率が増加している。⑧水洗化率が増加傾向にあることから、今後は健全な数値に近づくことが見込まれる。
※⑥汚水処理原価及び⑦施設利用率については、メーターを設置していないため算出することができない。平成２５年度は供用開始後初年度の決算統計のため理論値を入力していたが、平成２６年度からは実態に合わせた報告を行なっている。</t>
    <rPh sb="0" eb="2">
      <t>ヘイセイ</t>
    </rPh>
    <rPh sb="4" eb="6">
      <t>ネンド</t>
    </rPh>
    <rPh sb="8" eb="10">
      <t>セッチ</t>
    </rPh>
    <rPh sb="11" eb="13">
      <t>カイシ</t>
    </rPh>
    <rPh sb="15" eb="17">
      <t>ジギョウ</t>
    </rPh>
    <rPh sb="21" eb="23">
      <t>ヘイセイ</t>
    </rPh>
    <rPh sb="25" eb="27">
      <t>ネンド</t>
    </rPh>
    <rPh sb="28" eb="30">
      <t>カリイ</t>
    </rPh>
    <rPh sb="30" eb="32">
      <t>ザンダカ</t>
    </rPh>
    <rPh sb="33" eb="34">
      <t>タイ</t>
    </rPh>
    <rPh sb="36" eb="38">
      <t>シヨウ</t>
    </rPh>
    <rPh sb="38" eb="39">
      <t>リョウ</t>
    </rPh>
    <rPh sb="40" eb="42">
      <t>カイシュウ</t>
    </rPh>
    <rPh sb="43" eb="44">
      <t>オ</t>
    </rPh>
    <rPh sb="53" eb="55">
      <t>キギョウ</t>
    </rPh>
    <rPh sb="55" eb="56">
      <t>サイ</t>
    </rPh>
    <rPh sb="56" eb="58">
      <t>ザンダカ</t>
    </rPh>
    <rPh sb="58" eb="59">
      <t>タイ</t>
    </rPh>
    <rPh sb="59" eb="61">
      <t>ジギョウ</t>
    </rPh>
    <rPh sb="61" eb="63">
      <t>キボ</t>
    </rPh>
    <rPh sb="63" eb="65">
      <t>ヒリツ</t>
    </rPh>
    <rPh sb="66" eb="68">
      <t>ワリアイ</t>
    </rPh>
    <rPh sb="69" eb="70">
      <t>タカ</t>
    </rPh>
    <rPh sb="78" eb="80">
      <t>セツゾク</t>
    </rPh>
    <rPh sb="80" eb="82">
      <t>キスウ</t>
    </rPh>
    <rPh sb="83" eb="85">
      <t>ゾウカ</t>
    </rPh>
    <rPh sb="87" eb="89">
      <t>シヨウ</t>
    </rPh>
    <rPh sb="89" eb="90">
      <t>リョウ</t>
    </rPh>
    <rPh sb="90" eb="92">
      <t>シュウニュウ</t>
    </rPh>
    <rPh sb="93" eb="95">
      <t>ゾウカ</t>
    </rPh>
    <rPh sb="97" eb="99">
      <t>ヘイセイ</t>
    </rPh>
    <rPh sb="101" eb="103">
      <t>ネンド</t>
    </rPh>
    <rPh sb="107" eb="109">
      <t>ワリアイ</t>
    </rPh>
    <rPh sb="110" eb="112">
      <t>ゲンショウ</t>
    </rPh>
    <rPh sb="115" eb="117">
      <t>シヨウ</t>
    </rPh>
    <rPh sb="117" eb="118">
      <t>リョウ</t>
    </rPh>
    <rPh sb="118" eb="120">
      <t>カイシュウ</t>
    </rPh>
    <rPh sb="120" eb="121">
      <t>リツ</t>
    </rPh>
    <rPh sb="122" eb="124">
      <t>ゾウカ</t>
    </rPh>
    <rPh sb="130" eb="133">
      <t>スイセンカ</t>
    </rPh>
    <rPh sb="133" eb="134">
      <t>リツ</t>
    </rPh>
    <rPh sb="135" eb="137">
      <t>ゾウカ</t>
    </rPh>
    <rPh sb="137" eb="139">
      <t>ケイコウ</t>
    </rPh>
    <rPh sb="147" eb="149">
      <t>コンゴ</t>
    </rPh>
    <rPh sb="150" eb="152">
      <t>ケンゼン</t>
    </rPh>
    <rPh sb="153" eb="155">
      <t>スウチ</t>
    </rPh>
    <rPh sb="156" eb="157">
      <t>チカ</t>
    </rPh>
    <rPh sb="162" eb="164">
      <t>ミコ</t>
    </rPh>
    <rPh sb="172" eb="174">
      <t>オスイ</t>
    </rPh>
    <rPh sb="174" eb="176">
      <t>ショリ</t>
    </rPh>
    <rPh sb="176" eb="178">
      <t>ゲンカ</t>
    </rPh>
    <rPh sb="178" eb="179">
      <t>オヨ</t>
    </rPh>
    <rPh sb="181" eb="183">
      <t>シセツ</t>
    </rPh>
    <rPh sb="183" eb="186">
      <t>リヨウリツ</t>
    </rPh>
    <rPh sb="206" eb="208">
      <t>サンシュツ</t>
    </rPh>
    <rPh sb="218" eb="220">
      <t>ヘイセイ</t>
    </rPh>
    <rPh sb="222" eb="224">
      <t>ネンド</t>
    </rPh>
    <rPh sb="225" eb="227">
      <t>キョウヨウ</t>
    </rPh>
    <rPh sb="227" eb="230">
      <t>カイシゴ</t>
    </rPh>
    <rPh sb="230" eb="233">
      <t>ショネンド</t>
    </rPh>
    <rPh sb="234" eb="236">
      <t>ケッサン</t>
    </rPh>
    <rPh sb="236" eb="238">
      <t>トウケイ</t>
    </rPh>
    <rPh sb="241" eb="244">
      <t>リロンチ</t>
    </rPh>
    <rPh sb="245" eb="247">
      <t>ニュウリョク</t>
    </rPh>
    <rPh sb="253" eb="255">
      <t>ヘイセイ</t>
    </rPh>
    <rPh sb="257" eb="259">
      <t>ネンド</t>
    </rPh>
    <rPh sb="262" eb="264">
      <t>ジッタイ</t>
    </rPh>
    <rPh sb="265" eb="266">
      <t>ア</t>
    </rPh>
    <rPh sb="269" eb="271">
      <t>ホウコク</t>
    </rPh>
    <rPh sb="272" eb="273">
      <t>オコ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</si>
</sst>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762240"/>
        <c:axId val="887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8762240"/>
        <c:axId val="88780800"/>
      </c:lineChart>
      <c:dateAx>
        <c:axId val="88762240"/>
        <c:scaling>
          <c:orientation val="minMax"/>
        </c:scaling>
        <c:delete val="1"/>
        <c:axPos val="b"/>
        <c:numFmt formatCode="ge" sourceLinked="1"/>
        <c:majorTickMark val="none"/>
        <c:minorTickMark val="none"/>
        <c:tickLblPos val="none"/>
        <c:crossAx val="88780800"/>
        <c:crosses val="autoZero"/>
        <c:auto val="1"/>
        <c:lblOffset val="100"/>
        <c:baseTimeUnit val="years"/>
      </c:dateAx>
      <c:valAx>
        <c:axId val="887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35.85</c:v>
                </c:pt>
                <c:pt idx="4" formatCode="#,##0.00;&quot;△&quot;#,##0.00">
                  <c:v>0</c:v>
                </c:pt>
              </c:numCache>
            </c:numRef>
          </c:val>
        </c:ser>
        <c:dLbls>
          <c:showLegendKey val="0"/>
          <c:showVal val="0"/>
          <c:showCatName val="0"/>
          <c:showSerName val="0"/>
          <c:showPercent val="0"/>
          <c:showBubbleSize val="0"/>
        </c:dLbls>
        <c:gapWidth val="150"/>
        <c:axId val="91859200"/>
        <c:axId val="9187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61.93</c:v>
                </c:pt>
                <c:pt idx="3">
                  <c:v>58.06</c:v>
                </c:pt>
                <c:pt idx="4">
                  <c:v>59.08</c:v>
                </c:pt>
              </c:numCache>
            </c:numRef>
          </c:val>
          <c:smooth val="0"/>
        </c:ser>
        <c:dLbls>
          <c:showLegendKey val="0"/>
          <c:showVal val="0"/>
          <c:showCatName val="0"/>
          <c:showSerName val="0"/>
          <c:showPercent val="0"/>
          <c:showBubbleSize val="0"/>
        </c:dLbls>
        <c:marker val="1"/>
        <c:smooth val="0"/>
        <c:axId val="91859200"/>
        <c:axId val="91877760"/>
      </c:lineChart>
      <c:dateAx>
        <c:axId val="91859200"/>
        <c:scaling>
          <c:orientation val="minMax"/>
        </c:scaling>
        <c:delete val="1"/>
        <c:axPos val="b"/>
        <c:numFmt formatCode="ge" sourceLinked="1"/>
        <c:majorTickMark val="none"/>
        <c:minorTickMark val="none"/>
        <c:tickLblPos val="none"/>
        <c:crossAx val="91877760"/>
        <c:crosses val="autoZero"/>
        <c:auto val="1"/>
        <c:lblOffset val="100"/>
        <c:baseTimeUnit val="years"/>
      </c:dateAx>
      <c:valAx>
        <c:axId val="9187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formatCode="#,##0.00;&quot;△&quot;#,##0.00">
                  <c:v>0</c:v>
                </c:pt>
                <c:pt idx="3">
                  <c:v>63.11</c:v>
                </c:pt>
                <c:pt idx="4">
                  <c:v>79.62</c:v>
                </c:pt>
              </c:numCache>
            </c:numRef>
          </c:val>
        </c:ser>
        <c:dLbls>
          <c:showLegendKey val="0"/>
          <c:showVal val="0"/>
          <c:showCatName val="0"/>
          <c:showSerName val="0"/>
          <c:showPercent val="0"/>
          <c:showBubbleSize val="0"/>
        </c:dLbls>
        <c:gapWidth val="150"/>
        <c:axId val="93017984"/>
        <c:axId val="930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93017984"/>
        <c:axId val="93024256"/>
      </c:lineChart>
      <c:dateAx>
        <c:axId val="93017984"/>
        <c:scaling>
          <c:orientation val="minMax"/>
        </c:scaling>
        <c:delete val="1"/>
        <c:axPos val="b"/>
        <c:numFmt formatCode="ge" sourceLinked="1"/>
        <c:majorTickMark val="none"/>
        <c:minorTickMark val="none"/>
        <c:tickLblPos val="none"/>
        <c:crossAx val="93024256"/>
        <c:crosses val="autoZero"/>
        <c:auto val="1"/>
        <c:lblOffset val="100"/>
        <c:baseTimeUnit val="years"/>
      </c:dateAx>
      <c:valAx>
        <c:axId val="930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100</c:v>
                </c:pt>
                <c:pt idx="3">
                  <c:v>100</c:v>
                </c:pt>
                <c:pt idx="4">
                  <c:v>100</c:v>
                </c:pt>
              </c:numCache>
            </c:numRef>
          </c:val>
        </c:ser>
        <c:dLbls>
          <c:showLegendKey val="0"/>
          <c:showVal val="0"/>
          <c:showCatName val="0"/>
          <c:showSerName val="0"/>
          <c:showPercent val="0"/>
          <c:showBubbleSize val="0"/>
        </c:dLbls>
        <c:gapWidth val="150"/>
        <c:axId val="91764224"/>
        <c:axId val="917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64224"/>
        <c:axId val="91766144"/>
      </c:lineChart>
      <c:dateAx>
        <c:axId val="91764224"/>
        <c:scaling>
          <c:orientation val="minMax"/>
        </c:scaling>
        <c:delete val="1"/>
        <c:axPos val="b"/>
        <c:numFmt formatCode="ge" sourceLinked="1"/>
        <c:majorTickMark val="none"/>
        <c:minorTickMark val="none"/>
        <c:tickLblPos val="none"/>
        <c:crossAx val="91766144"/>
        <c:crosses val="autoZero"/>
        <c:auto val="1"/>
        <c:lblOffset val="100"/>
        <c:baseTimeUnit val="years"/>
      </c:dateAx>
      <c:valAx>
        <c:axId val="917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792512"/>
        <c:axId val="9179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792512"/>
        <c:axId val="91794432"/>
      </c:lineChart>
      <c:dateAx>
        <c:axId val="91792512"/>
        <c:scaling>
          <c:orientation val="minMax"/>
        </c:scaling>
        <c:delete val="1"/>
        <c:axPos val="b"/>
        <c:numFmt formatCode="ge" sourceLinked="1"/>
        <c:majorTickMark val="none"/>
        <c:minorTickMark val="none"/>
        <c:tickLblPos val="none"/>
        <c:crossAx val="91794432"/>
        <c:crosses val="autoZero"/>
        <c:auto val="1"/>
        <c:lblOffset val="100"/>
        <c:baseTimeUnit val="years"/>
      </c:dateAx>
      <c:valAx>
        <c:axId val="917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9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17696"/>
        <c:axId val="9151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17696"/>
        <c:axId val="91519616"/>
      </c:lineChart>
      <c:dateAx>
        <c:axId val="91517696"/>
        <c:scaling>
          <c:orientation val="minMax"/>
        </c:scaling>
        <c:delete val="1"/>
        <c:axPos val="b"/>
        <c:numFmt formatCode="ge" sourceLinked="1"/>
        <c:majorTickMark val="none"/>
        <c:minorTickMark val="none"/>
        <c:tickLblPos val="none"/>
        <c:crossAx val="91519616"/>
        <c:crosses val="autoZero"/>
        <c:auto val="1"/>
        <c:lblOffset val="100"/>
        <c:baseTimeUnit val="years"/>
      </c:dateAx>
      <c:valAx>
        <c:axId val="9151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1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621632"/>
        <c:axId val="916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621632"/>
        <c:axId val="91627904"/>
      </c:lineChart>
      <c:dateAx>
        <c:axId val="91621632"/>
        <c:scaling>
          <c:orientation val="minMax"/>
        </c:scaling>
        <c:delete val="1"/>
        <c:axPos val="b"/>
        <c:numFmt formatCode="ge" sourceLinked="1"/>
        <c:majorTickMark val="none"/>
        <c:minorTickMark val="none"/>
        <c:tickLblPos val="none"/>
        <c:crossAx val="91627904"/>
        <c:crosses val="autoZero"/>
        <c:auto val="1"/>
        <c:lblOffset val="100"/>
        <c:baseTimeUnit val="years"/>
      </c:dateAx>
      <c:valAx>
        <c:axId val="916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670784"/>
        <c:axId val="916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670784"/>
        <c:axId val="91677056"/>
      </c:lineChart>
      <c:dateAx>
        <c:axId val="91670784"/>
        <c:scaling>
          <c:orientation val="minMax"/>
        </c:scaling>
        <c:delete val="1"/>
        <c:axPos val="b"/>
        <c:numFmt formatCode="ge" sourceLinked="1"/>
        <c:majorTickMark val="none"/>
        <c:minorTickMark val="none"/>
        <c:tickLblPos val="none"/>
        <c:crossAx val="91677056"/>
        <c:crosses val="autoZero"/>
        <c:auto val="1"/>
        <c:lblOffset val="100"/>
        <c:baseTimeUnit val="years"/>
      </c:dateAx>
      <c:valAx>
        <c:axId val="916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10793.16</c:v>
                </c:pt>
                <c:pt idx="4">
                  <c:v>4101.88</c:v>
                </c:pt>
              </c:numCache>
            </c:numRef>
          </c:val>
        </c:ser>
        <c:dLbls>
          <c:showLegendKey val="0"/>
          <c:showVal val="0"/>
          <c:showCatName val="0"/>
          <c:showSerName val="0"/>
          <c:showPercent val="0"/>
          <c:showBubbleSize val="0"/>
        </c:dLbls>
        <c:gapWidth val="150"/>
        <c:axId val="91699072"/>
        <c:axId val="9170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430.64</c:v>
                </c:pt>
                <c:pt idx="3">
                  <c:v>446.63</c:v>
                </c:pt>
                <c:pt idx="4">
                  <c:v>416.91</c:v>
                </c:pt>
              </c:numCache>
            </c:numRef>
          </c:val>
          <c:smooth val="0"/>
        </c:ser>
        <c:dLbls>
          <c:showLegendKey val="0"/>
          <c:showVal val="0"/>
          <c:showCatName val="0"/>
          <c:showSerName val="0"/>
          <c:showPercent val="0"/>
          <c:showBubbleSize val="0"/>
        </c:dLbls>
        <c:marker val="1"/>
        <c:smooth val="0"/>
        <c:axId val="91699072"/>
        <c:axId val="91709440"/>
      </c:lineChart>
      <c:dateAx>
        <c:axId val="91699072"/>
        <c:scaling>
          <c:orientation val="minMax"/>
        </c:scaling>
        <c:delete val="1"/>
        <c:axPos val="b"/>
        <c:numFmt formatCode="ge" sourceLinked="1"/>
        <c:majorTickMark val="none"/>
        <c:minorTickMark val="none"/>
        <c:tickLblPos val="none"/>
        <c:crossAx val="91709440"/>
        <c:crosses val="autoZero"/>
        <c:auto val="1"/>
        <c:lblOffset val="100"/>
        <c:baseTimeUnit val="years"/>
      </c:dateAx>
      <c:valAx>
        <c:axId val="917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formatCode="#,##0.00;&quot;△&quot;#,##0.00">
                  <c:v>0</c:v>
                </c:pt>
                <c:pt idx="3">
                  <c:v>28.3</c:v>
                </c:pt>
                <c:pt idx="4">
                  <c:v>48.23</c:v>
                </c:pt>
              </c:numCache>
            </c:numRef>
          </c:val>
        </c:ser>
        <c:dLbls>
          <c:showLegendKey val="0"/>
          <c:showVal val="0"/>
          <c:showCatName val="0"/>
          <c:showSerName val="0"/>
          <c:showPercent val="0"/>
          <c:showBubbleSize val="0"/>
        </c:dLbls>
        <c:gapWidth val="150"/>
        <c:axId val="91716992"/>
        <c:axId val="9181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58.78</c:v>
                </c:pt>
                <c:pt idx="3">
                  <c:v>58.53</c:v>
                </c:pt>
                <c:pt idx="4">
                  <c:v>57.93</c:v>
                </c:pt>
              </c:numCache>
            </c:numRef>
          </c:val>
          <c:smooth val="0"/>
        </c:ser>
        <c:dLbls>
          <c:showLegendKey val="0"/>
          <c:showVal val="0"/>
          <c:showCatName val="0"/>
          <c:showSerName val="0"/>
          <c:showPercent val="0"/>
          <c:showBubbleSize val="0"/>
        </c:dLbls>
        <c:marker val="1"/>
        <c:smooth val="0"/>
        <c:axId val="91716992"/>
        <c:axId val="91817472"/>
      </c:lineChart>
      <c:dateAx>
        <c:axId val="91716992"/>
        <c:scaling>
          <c:orientation val="minMax"/>
        </c:scaling>
        <c:delete val="1"/>
        <c:axPos val="b"/>
        <c:numFmt formatCode="ge" sourceLinked="1"/>
        <c:majorTickMark val="none"/>
        <c:minorTickMark val="none"/>
        <c:tickLblPos val="none"/>
        <c:crossAx val="91817472"/>
        <c:crosses val="autoZero"/>
        <c:auto val="1"/>
        <c:lblOffset val="100"/>
        <c:baseTimeUnit val="years"/>
      </c:dateAx>
      <c:valAx>
        <c:axId val="9181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1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322.32</c:v>
                </c:pt>
                <c:pt idx="4">
                  <c:v>0</c:v>
                </c:pt>
              </c:numCache>
            </c:numRef>
          </c:val>
        </c:ser>
        <c:dLbls>
          <c:showLegendKey val="0"/>
          <c:showVal val="0"/>
          <c:showCatName val="0"/>
          <c:showSerName val="0"/>
          <c:showPercent val="0"/>
          <c:showBubbleSize val="0"/>
        </c:dLbls>
        <c:gapWidth val="150"/>
        <c:axId val="91835008"/>
        <c:axId val="918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91835008"/>
        <c:axId val="91841280"/>
      </c:lineChart>
      <c:dateAx>
        <c:axId val="91835008"/>
        <c:scaling>
          <c:orientation val="minMax"/>
        </c:scaling>
        <c:delete val="1"/>
        <c:axPos val="b"/>
        <c:numFmt formatCode="ge" sourceLinked="1"/>
        <c:majorTickMark val="none"/>
        <c:minorTickMark val="none"/>
        <c:tickLblPos val="none"/>
        <c:crossAx val="91841280"/>
        <c:crosses val="autoZero"/>
        <c:auto val="1"/>
        <c:lblOffset val="100"/>
        <c:baseTimeUnit val="years"/>
      </c:dateAx>
      <c:valAx>
        <c:axId val="918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3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大阪府　高槻市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355515</v>
      </c>
      <c r="AM8" s="64"/>
      <c r="AN8" s="64"/>
      <c r="AO8" s="64"/>
      <c r="AP8" s="64"/>
      <c r="AQ8" s="64"/>
      <c r="AR8" s="64"/>
      <c r="AS8" s="64"/>
      <c r="AT8" s="63">
        <f>データ!S6</f>
        <v>105.29</v>
      </c>
      <c r="AU8" s="63"/>
      <c r="AV8" s="63"/>
      <c r="AW8" s="63"/>
      <c r="AX8" s="63"/>
      <c r="AY8" s="63"/>
      <c r="AZ8" s="63"/>
      <c r="BA8" s="63"/>
      <c r="BB8" s="63">
        <f>データ!T6</f>
        <v>3376.53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0.04</v>
      </c>
      <c r="Q10" s="63"/>
      <c r="R10" s="63"/>
      <c r="S10" s="63"/>
      <c r="T10" s="63"/>
      <c r="U10" s="63"/>
      <c r="V10" s="63"/>
      <c r="W10" s="63" t="str">
        <f>データ!P6</f>
        <v>-</v>
      </c>
      <c r="X10" s="63"/>
      <c r="Y10" s="63"/>
      <c r="Z10" s="63"/>
      <c r="AA10" s="63"/>
      <c r="AB10" s="63"/>
      <c r="AC10" s="63"/>
      <c r="AD10" s="64">
        <f>データ!Q6</f>
        <v>4628</v>
      </c>
      <c r="AE10" s="64"/>
      <c r="AF10" s="64"/>
      <c r="AG10" s="64"/>
      <c r="AH10" s="64"/>
      <c r="AI10" s="64"/>
      <c r="AJ10" s="64"/>
      <c r="AK10" s="2"/>
      <c r="AL10" s="64">
        <f>データ!U6</f>
        <v>157</v>
      </c>
      <c r="AM10" s="64"/>
      <c r="AN10" s="64"/>
      <c r="AO10" s="64"/>
      <c r="AP10" s="64"/>
      <c r="AQ10" s="64"/>
      <c r="AR10" s="64"/>
      <c r="AS10" s="64"/>
      <c r="AT10" s="63">
        <f>データ!V6</f>
        <v>0.11</v>
      </c>
      <c r="AU10" s="63"/>
      <c r="AV10" s="63"/>
      <c r="AW10" s="63"/>
      <c r="AX10" s="63"/>
      <c r="AY10" s="63"/>
      <c r="AZ10" s="63"/>
      <c r="BA10" s="63"/>
      <c r="BB10" s="63">
        <f>データ!W6</f>
        <v>1427.27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272078</v>
      </c>
      <c r="D6" s="31">
        <f t="shared" si="3"/>
        <v>47</v>
      </c>
      <c r="E6" s="31">
        <f t="shared" si="3"/>
        <v>18</v>
      </c>
      <c r="F6" s="31">
        <f t="shared" si="3"/>
        <v>0</v>
      </c>
      <c r="G6" s="31">
        <f t="shared" si="3"/>
        <v>0</v>
      </c>
      <c r="H6" s="31" t="str">
        <f t="shared" si="3"/>
        <v>大阪府　高槻市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0.04</v>
      </c>
      <c r="P6" s="32" t="str">
        <f t="shared" si="3"/>
        <v>-</v>
      </c>
      <c r="Q6" s="32">
        <f t="shared" si="3"/>
        <v>4628</v>
      </c>
      <c r="R6" s="32">
        <f t="shared" si="3"/>
        <v>355515</v>
      </c>
      <c r="S6" s="32">
        <f t="shared" si="3"/>
        <v>105.29</v>
      </c>
      <c r="T6" s="32">
        <f t="shared" si="3"/>
        <v>3376.53</v>
      </c>
      <c r="U6" s="32">
        <f t="shared" si="3"/>
        <v>157</v>
      </c>
      <c r="V6" s="32">
        <f t="shared" si="3"/>
        <v>0.11</v>
      </c>
      <c r="W6" s="32">
        <f t="shared" si="3"/>
        <v>1427.27</v>
      </c>
      <c r="X6" s="33" t="str">
        <f>IF(X7="",NA(),X7)</f>
        <v>-</v>
      </c>
      <c r="Y6" s="33" t="str">
        <f t="shared" ref="Y6:AG6" si="4">IF(Y7="",NA(),Y7)</f>
        <v>-</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f t="shared" si="7"/>
        <v>10793.16</v>
      </c>
      <c r="BI6" s="33">
        <f t="shared" si="7"/>
        <v>4101.88</v>
      </c>
      <c r="BJ6" s="33" t="str">
        <f t="shared" si="7"/>
        <v>-</v>
      </c>
      <c r="BK6" s="33" t="str">
        <f t="shared" si="7"/>
        <v>-</v>
      </c>
      <c r="BL6" s="33">
        <f t="shared" si="7"/>
        <v>430.64</v>
      </c>
      <c r="BM6" s="33">
        <f t="shared" si="7"/>
        <v>446.63</v>
      </c>
      <c r="BN6" s="33">
        <f t="shared" si="7"/>
        <v>416.91</v>
      </c>
      <c r="BO6" s="32" t="str">
        <f>IF(BO7="","",IF(BO7="-","【-】","【"&amp;SUBSTITUTE(TEXT(BO7,"#,##0.00"),"-","△")&amp;"】"))</f>
        <v>【375.36】</v>
      </c>
      <c r="BP6" s="33" t="str">
        <f>IF(BP7="",NA(),BP7)</f>
        <v>-</v>
      </c>
      <c r="BQ6" s="33" t="str">
        <f t="shared" ref="BQ6:BY6" si="8">IF(BQ7="",NA(),BQ7)</f>
        <v>-</v>
      </c>
      <c r="BR6" s="32">
        <f t="shared" si="8"/>
        <v>0</v>
      </c>
      <c r="BS6" s="33">
        <f t="shared" si="8"/>
        <v>28.3</v>
      </c>
      <c r="BT6" s="33">
        <f t="shared" si="8"/>
        <v>48.23</v>
      </c>
      <c r="BU6" s="33" t="str">
        <f t="shared" si="8"/>
        <v>-</v>
      </c>
      <c r="BV6" s="33" t="str">
        <f t="shared" si="8"/>
        <v>-</v>
      </c>
      <c r="BW6" s="33">
        <f t="shared" si="8"/>
        <v>58.78</v>
      </c>
      <c r="BX6" s="33">
        <f t="shared" si="8"/>
        <v>58.53</v>
      </c>
      <c r="BY6" s="33">
        <f t="shared" si="8"/>
        <v>57.93</v>
      </c>
      <c r="BZ6" s="32" t="str">
        <f>IF(BZ7="","",IF(BZ7="-","【-】","【"&amp;SUBSTITUTE(TEXT(BZ7,"#,##0.00"),"-","△")&amp;"】"))</f>
        <v>【60.44】</v>
      </c>
      <c r="CA6" s="33" t="str">
        <f>IF(CA7="",NA(),CA7)</f>
        <v>-</v>
      </c>
      <c r="CB6" s="33" t="str">
        <f t="shared" ref="CB6:CJ6" si="9">IF(CB7="",NA(),CB7)</f>
        <v>-</v>
      </c>
      <c r="CC6" s="33" t="str">
        <f t="shared" si="9"/>
        <v>-</v>
      </c>
      <c r="CD6" s="33">
        <f t="shared" si="9"/>
        <v>322.32</v>
      </c>
      <c r="CE6" s="33" t="str">
        <f t="shared" si="9"/>
        <v>-</v>
      </c>
      <c r="CF6" s="33" t="str">
        <f t="shared" si="9"/>
        <v>-</v>
      </c>
      <c r="CG6" s="33" t="str">
        <f t="shared" si="9"/>
        <v>-</v>
      </c>
      <c r="CH6" s="33">
        <f t="shared" si="9"/>
        <v>257.02999999999997</v>
      </c>
      <c r="CI6" s="33">
        <f t="shared" si="9"/>
        <v>266.57</v>
      </c>
      <c r="CJ6" s="33">
        <f t="shared" si="9"/>
        <v>276.93</v>
      </c>
      <c r="CK6" s="32" t="str">
        <f>IF(CK7="","",IF(CK7="-","【-】","【"&amp;SUBSTITUTE(TEXT(CK7,"#,##0.00"),"-","△")&amp;"】"))</f>
        <v>【267.61】</v>
      </c>
      <c r="CL6" s="33" t="str">
        <f>IF(CL7="",NA(),CL7)</f>
        <v>-</v>
      </c>
      <c r="CM6" s="33" t="str">
        <f t="shared" ref="CM6:CU6" si="10">IF(CM7="",NA(),CM7)</f>
        <v>-</v>
      </c>
      <c r="CN6" s="33" t="str">
        <f t="shared" si="10"/>
        <v>-</v>
      </c>
      <c r="CO6" s="33">
        <f t="shared" si="10"/>
        <v>35.85</v>
      </c>
      <c r="CP6" s="32">
        <f t="shared" si="10"/>
        <v>0</v>
      </c>
      <c r="CQ6" s="33" t="str">
        <f t="shared" si="10"/>
        <v>-</v>
      </c>
      <c r="CR6" s="33" t="str">
        <f t="shared" si="10"/>
        <v>-</v>
      </c>
      <c r="CS6" s="33">
        <f t="shared" si="10"/>
        <v>61.93</v>
      </c>
      <c r="CT6" s="33">
        <f t="shared" si="10"/>
        <v>58.06</v>
      </c>
      <c r="CU6" s="33">
        <f t="shared" si="10"/>
        <v>59.08</v>
      </c>
      <c r="CV6" s="32" t="str">
        <f>IF(CV7="","",IF(CV7="-","【-】","【"&amp;SUBSTITUTE(TEXT(CV7,"#,##0.00"),"-","△")&amp;"】"))</f>
        <v>【57.75】</v>
      </c>
      <c r="CW6" s="33" t="str">
        <f>IF(CW7="",NA(),CW7)</f>
        <v>-</v>
      </c>
      <c r="CX6" s="33" t="str">
        <f t="shared" ref="CX6:DF6" si="11">IF(CX7="",NA(),CX7)</f>
        <v>-</v>
      </c>
      <c r="CY6" s="32">
        <f t="shared" si="11"/>
        <v>0</v>
      </c>
      <c r="CZ6" s="33">
        <f t="shared" si="11"/>
        <v>63.11</v>
      </c>
      <c r="DA6" s="33">
        <f t="shared" si="11"/>
        <v>79.62</v>
      </c>
      <c r="DB6" s="33" t="str">
        <f t="shared" si="11"/>
        <v>-</v>
      </c>
      <c r="DC6" s="33" t="str">
        <f t="shared" si="11"/>
        <v>-</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272078</v>
      </c>
      <c r="D7" s="35">
        <v>47</v>
      </c>
      <c r="E7" s="35">
        <v>18</v>
      </c>
      <c r="F7" s="35">
        <v>0</v>
      </c>
      <c r="G7" s="35">
        <v>0</v>
      </c>
      <c r="H7" s="35" t="s">
        <v>96</v>
      </c>
      <c r="I7" s="35" t="s">
        <v>97</v>
      </c>
      <c r="J7" s="35" t="s">
        <v>98</v>
      </c>
      <c r="K7" s="35" t="s">
        <v>99</v>
      </c>
      <c r="L7" s="35" t="s">
        <v>100</v>
      </c>
      <c r="M7" s="36" t="s">
        <v>101</v>
      </c>
      <c r="N7" s="36" t="s">
        <v>102</v>
      </c>
      <c r="O7" s="36">
        <v>0.04</v>
      </c>
      <c r="P7" s="36" t="s">
        <v>101</v>
      </c>
      <c r="Q7" s="36">
        <v>4628</v>
      </c>
      <c r="R7" s="36">
        <v>355515</v>
      </c>
      <c r="S7" s="36">
        <v>105.29</v>
      </c>
      <c r="T7" s="36">
        <v>3376.53</v>
      </c>
      <c r="U7" s="36">
        <v>157</v>
      </c>
      <c r="V7" s="36">
        <v>0.11</v>
      </c>
      <c r="W7" s="36">
        <v>1427.27</v>
      </c>
      <c r="X7" s="36" t="s">
        <v>101</v>
      </c>
      <c r="Y7" s="36" t="s">
        <v>101</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v>10793.16</v>
      </c>
      <c r="BI7" s="36">
        <v>4101.88</v>
      </c>
      <c r="BJ7" s="36" t="s">
        <v>101</v>
      </c>
      <c r="BK7" s="36" t="s">
        <v>101</v>
      </c>
      <c r="BL7" s="36">
        <v>430.64</v>
      </c>
      <c r="BM7" s="36">
        <v>446.63</v>
      </c>
      <c r="BN7" s="36">
        <v>416.91</v>
      </c>
      <c r="BO7" s="36">
        <v>375.36</v>
      </c>
      <c r="BP7" s="36" t="s">
        <v>101</v>
      </c>
      <c r="BQ7" s="36" t="s">
        <v>101</v>
      </c>
      <c r="BR7" s="36">
        <v>0</v>
      </c>
      <c r="BS7" s="36">
        <v>28.3</v>
      </c>
      <c r="BT7" s="36">
        <v>48.23</v>
      </c>
      <c r="BU7" s="36" t="s">
        <v>101</v>
      </c>
      <c r="BV7" s="36" t="s">
        <v>101</v>
      </c>
      <c r="BW7" s="36">
        <v>58.78</v>
      </c>
      <c r="BX7" s="36">
        <v>58.53</v>
      </c>
      <c r="BY7" s="36">
        <v>57.93</v>
      </c>
      <c r="BZ7" s="36">
        <v>60.44</v>
      </c>
      <c r="CA7" s="36" t="s">
        <v>101</v>
      </c>
      <c r="CB7" s="36" t="s">
        <v>101</v>
      </c>
      <c r="CC7" s="36" t="s">
        <v>101</v>
      </c>
      <c r="CD7" s="36">
        <v>322.32</v>
      </c>
      <c r="CE7" s="36" t="s">
        <v>101</v>
      </c>
      <c r="CF7" s="36" t="s">
        <v>101</v>
      </c>
      <c r="CG7" s="36" t="s">
        <v>101</v>
      </c>
      <c r="CH7" s="36">
        <v>257.02999999999997</v>
      </c>
      <c r="CI7" s="36">
        <v>266.57</v>
      </c>
      <c r="CJ7" s="36">
        <v>276.93</v>
      </c>
      <c r="CK7" s="36">
        <v>267.61</v>
      </c>
      <c r="CL7" s="36" t="s">
        <v>101</v>
      </c>
      <c r="CM7" s="36" t="s">
        <v>101</v>
      </c>
      <c r="CN7" s="36" t="s">
        <v>101</v>
      </c>
      <c r="CO7" s="36">
        <v>35.85</v>
      </c>
      <c r="CP7" s="36">
        <v>0</v>
      </c>
      <c r="CQ7" s="36" t="s">
        <v>101</v>
      </c>
      <c r="CR7" s="36" t="s">
        <v>101</v>
      </c>
      <c r="CS7" s="36">
        <v>61.93</v>
      </c>
      <c r="CT7" s="36">
        <v>58.06</v>
      </c>
      <c r="CU7" s="36">
        <v>59.08</v>
      </c>
      <c r="CV7" s="36">
        <v>57.75</v>
      </c>
      <c r="CW7" s="36" t="s">
        <v>101</v>
      </c>
      <c r="CX7" s="36" t="s">
        <v>101</v>
      </c>
      <c r="CY7" s="36">
        <v>0</v>
      </c>
      <c r="CZ7" s="36">
        <v>63.11</v>
      </c>
      <c r="DA7" s="36">
        <v>79.62</v>
      </c>
      <c r="DB7" s="36" t="s">
        <v>101</v>
      </c>
      <c r="DC7" s="36" t="s">
        <v>101</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2016-02-15T02:15:47Z</cp:lastPrinted>
  <dcterms:created xsi:type="dcterms:W3CDTF">2016-02-03T09:25:49Z</dcterms:created>
  <dcterms:modified xsi:type="dcterms:W3CDTF">2016-02-22T10:47:20Z</dcterms:modified>
</cp:coreProperties>
</file>