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<sst xmlns="http://schemas.openxmlformats.org/spreadsheetml/2006/main" count="220" uniqueCount="110">
  <si>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</si>
  <si>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</si>
  <si>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</si>
  <si>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</si>
  <si>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</si>
  <si>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</si>
  <si>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</si>
  <si>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</si>
  <si>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</si>
  <si>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</si>
  <si>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</si>
  <si>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</si>
  <si>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</si>
  <si>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</si>
  <si>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</si>
  <si>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</si>
  <si>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</si>
  <si>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</si>
  <si>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</si>
  <si>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</si>
  <si>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</si>
  <si>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</si>
  <si>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</si>
  <si>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</si>
  <si>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</si>
  <si>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</si>
  <si>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</si>
  <si>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</si>
  <si>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</si>
  <si>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</si>
  <si>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</si>
  <si>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</si>
  <si>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</si>
  <si>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</si>
  <si>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</si>
  <si>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</si>
  <si>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</si>
  <si>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</si>
  <si>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</si>
  <si>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</si>
  <si>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</si>
  <si>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</si>
  <si>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</si>
  <si>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</si>
  <si>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</si>
  <si>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</si>
  <si>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</si>
  <si>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</si>
  <si>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</si>
  <si>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</si>
  <si>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</si>
  <si>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</si>
  <si>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</si>
  <si>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</si>
  <si>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</si>
  <si>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</si>
  <si>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</si>
  <si>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</si>
  <si>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</si>
  <si>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</si>
  <si>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</si>
  <si>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</si>
  <si>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</si>
  <si>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</si>
  <si>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</si>
  <si>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</si>
  <si>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</si>
  <si>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</si>
  <si>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</si>
  <si>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</si>
  <si>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</si>
  <si>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</si>
  <si>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</si>
  <si>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</si>
  <si>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</si>
  <si>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</si>
  <si>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</si>
  <si>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</si>
  <si>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</si>
  <si>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</si>
  <si>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</si>
  <si>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</si>
  <si>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</si>
  <si>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</si>
  <si>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</si>
  <si>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</si>
  <si>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</si>
  <si>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</si>
  <si>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</si>
  <si>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</si>
  <si>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</si>
  <si>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</si>
  <si>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</si>
  <si>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</si>
  <si>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</si>
  <si>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</si>
  <si>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岸和田市</t>
  </si>
  <si>
    <t>法適用</t>
  </si>
  <si>
    <t>下水道事業</t>
  </si>
  <si>
    <t>農業集落排水</t>
  </si>
  <si>
    <t>F3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</si>
  <si>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</si>
  <si>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</si>
  <si>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</si>
  <si>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</si>
  <si>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</si>
  <si>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</si>
  <si>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農業集落排水事業は、山間部の集落２地区の汚水処理を行う事業であり、かかる費用に対して料金収入が少ない収益構造となっている。
　24年度に料金改定を行ったものの、経費回収率は100％を下回っており、改定後も汚水処理費を料金収入で賄えていない。そのため、収入不足分を一般会計から繰り入れしているので、経常収支比率では収支均衡状態である。
　累積欠損金比率が24年度から減少しているが、使用料収入の増加により割合が変動したためで、累積欠損金自体は増減していない。
　汚水処理原価が24年度から増加しているのは、料金改定により使用料収入が増加し、それに伴い一般会計からの繰入金が減少した結果、使用料収入で賄うべき費用が増加したためである。
　農業集落排水事業は、下水道事業のうち唯一資金不足に陥っていないが、料金収入で汚水処理の費用を賄えない状況のため、資金の減少が続いており、流動比率の悪化を招いている。
　供用開始後新たな投資は行っておらず、投資の財源として借り入れた企業債の残高は年々減少し、その結果企業債残高対事業規模比率の減少につながっている。
　生活環境の改善と収入確保のため、下水道の普及促進に努めていることにより、水洗化率は少しずつであるが年々上昇している。</t>
    <rPh sb="1" eb="3">
      <t>ノウギョウ</t>
    </rPh>
    <rPh sb="3" eb="5">
      <t>シュウラク</t>
    </rPh>
    <rPh sb="5" eb="7">
      <t>ハイスイ</t>
    </rPh>
    <rPh sb="7" eb="9">
      <t>ジギョウ</t>
    </rPh>
    <rPh sb="11" eb="14">
      <t>サンカンブ</t>
    </rPh>
    <rPh sb="15" eb="17">
      <t>シュウラク</t>
    </rPh>
    <rPh sb="18" eb="20">
      <t>チク</t>
    </rPh>
    <rPh sb="21" eb="23">
      <t>オスイ</t>
    </rPh>
    <rPh sb="23" eb="25">
      <t>ショリ</t>
    </rPh>
    <rPh sb="26" eb="27">
      <t>オコナ</t>
    </rPh>
    <rPh sb="28" eb="30">
      <t>ジギョウ</t>
    </rPh>
    <rPh sb="37" eb="39">
      <t>ヒヨウ</t>
    </rPh>
    <rPh sb="40" eb="41">
      <t>タイ</t>
    </rPh>
    <rPh sb="43" eb="45">
      <t>リョウキン</t>
    </rPh>
    <rPh sb="45" eb="47">
      <t>シュウニュウ</t>
    </rPh>
    <rPh sb="48" eb="49">
      <t>スク</t>
    </rPh>
    <rPh sb="51" eb="53">
      <t>シュウエキ</t>
    </rPh>
    <rPh sb="53" eb="55">
      <t>コウゾウ</t>
    </rPh>
    <rPh sb="66" eb="68">
      <t>ネンド</t>
    </rPh>
    <rPh sb="69" eb="71">
      <t>リョウキン</t>
    </rPh>
    <rPh sb="71" eb="73">
      <t>カイテイ</t>
    </rPh>
    <rPh sb="74" eb="75">
      <t>オコナ</t>
    </rPh>
    <rPh sb="99" eb="101">
      <t>カイテイ</t>
    </rPh>
    <rPh sb="101" eb="102">
      <t>ゴ</t>
    </rPh>
    <rPh sb="103" eb="105">
      <t>オスイ</t>
    </rPh>
    <rPh sb="105" eb="107">
      <t>ショリ</t>
    </rPh>
    <rPh sb="107" eb="108">
      <t>ヒ</t>
    </rPh>
    <rPh sb="109" eb="111">
      <t>リョウキン</t>
    </rPh>
    <rPh sb="111" eb="113">
      <t>シュウニュウ</t>
    </rPh>
    <rPh sb="114" eb="115">
      <t>マカナ</t>
    </rPh>
    <rPh sb="126" eb="128">
      <t>シュウニュウ</t>
    </rPh>
    <rPh sb="128" eb="131">
      <t>フソクブン</t>
    </rPh>
    <rPh sb="132" eb="134">
      <t>イッパン</t>
    </rPh>
    <rPh sb="134" eb="136">
      <t>カイケイ</t>
    </rPh>
    <rPh sb="138" eb="139">
      <t>ク</t>
    </rPh>
    <rPh sb="140" eb="141">
      <t>イ</t>
    </rPh>
    <rPh sb="157" eb="159">
      <t>シュウシ</t>
    </rPh>
    <rPh sb="159" eb="161">
      <t>キンコウ</t>
    </rPh>
    <rPh sb="161" eb="163">
      <t>ジョウタイ</t>
    </rPh>
    <rPh sb="169" eb="171">
      <t>ルイセキ</t>
    </rPh>
    <rPh sb="171" eb="174">
      <t>ケッソンキン</t>
    </rPh>
    <rPh sb="174" eb="176">
      <t>ヒリツ</t>
    </rPh>
    <rPh sb="179" eb="181">
      <t>ネンド</t>
    </rPh>
    <rPh sb="183" eb="185">
      <t>ゲンショウ</t>
    </rPh>
    <rPh sb="191" eb="194">
      <t>シヨウリョウ</t>
    </rPh>
    <rPh sb="194" eb="196">
      <t>シュウニュウ</t>
    </rPh>
    <rPh sb="197" eb="199">
      <t>ゾウカ</t>
    </rPh>
    <rPh sb="202" eb="204">
      <t>ワリアイ</t>
    </rPh>
    <rPh sb="205" eb="207">
      <t>ヘンドウ</t>
    </rPh>
    <rPh sb="213" eb="215">
      <t>ルイセキ</t>
    </rPh>
    <rPh sb="215" eb="218">
      <t>ケッソンキン</t>
    </rPh>
    <rPh sb="218" eb="220">
      <t>ジタイ</t>
    </rPh>
    <rPh sb="221" eb="223">
      <t>ゾウゲン</t>
    </rPh>
    <rPh sb="328" eb="330">
      <t>ゲスイ</t>
    </rPh>
    <rPh sb="330" eb="331">
      <t>ドウ</t>
    </rPh>
    <rPh sb="331" eb="333">
      <t>ジギョウ</t>
    </rPh>
    <rPh sb="336" eb="338">
      <t>ユイイツ</t>
    </rPh>
    <rPh sb="338" eb="340">
      <t>シキン</t>
    </rPh>
    <rPh sb="340" eb="342">
      <t>フソク</t>
    </rPh>
    <rPh sb="343" eb="344">
      <t>オチイ</t>
    </rPh>
    <rPh sb="351" eb="353">
      <t>リョウキン</t>
    </rPh>
    <rPh sb="353" eb="355">
      <t>シュウニュウ</t>
    </rPh>
    <rPh sb="356" eb="358">
      <t>オスイ</t>
    </rPh>
    <rPh sb="358" eb="360">
      <t>ショリ</t>
    </rPh>
    <rPh sb="361" eb="363">
      <t>ヒヨウ</t>
    </rPh>
    <rPh sb="364" eb="365">
      <t>マカナ</t>
    </rPh>
    <rPh sb="368" eb="370">
      <t>ジョウキョウ</t>
    </rPh>
    <rPh sb="374" eb="376">
      <t>シキン</t>
    </rPh>
    <rPh sb="377" eb="379">
      <t>ゲンショウ</t>
    </rPh>
    <rPh sb="380" eb="381">
      <t>ツヅ</t>
    </rPh>
    <rPh sb="386" eb="388">
      <t>リュウドウ</t>
    </rPh>
    <rPh sb="388" eb="390">
      <t>ヒリツ</t>
    </rPh>
    <rPh sb="391" eb="393">
      <t>アッカ</t>
    </rPh>
    <rPh sb="394" eb="395">
      <t>マネ</t>
    </rPh>
    <rPh sb="402" eb="404">
      <t>キョウヨウ</t>
    </rPh>
    <rPh sb="404" eb="407">
      <t>カイシゴ</t>
    </rPh>
    <rPh sb="407" eb="408">
      <t>アラ</t>
    </rPh>
    <rPh sb="410" eb="412">
      <t>トウシ</t>
    </rPh>
    <rPh sb="413" eb="414">
      <t>オコナ</t>
    </rPh>
    <rPh sb="420" eb="422">
      <t>トウシ</t>
    </rPh>
    <rPh sb="423" eb="425">
      <t>ザイゲン</t>
    </rPh>
    <rPh sb="428" eb="429">
      <t>カ</t>
    </rPh>
    <rPh sb="430" eb="431">
      <t>イ</t>
    </rPh>
    <rPh sb="433" eb="435">
      <t>キギョウ</t>
    </rPh>
    <rPh sb="435" eb="436">
      <t>サイ</t>
    </rPh>
    <rPh sb="437" eb="439">
      <t>ザンダカ</t>
    </rPh>
    <rPh sb="440" eb="442">
      <t>ネンネン</t>
    </rPh>
    <rPh sb="442" eb="444">
      <t>ゲンショウ</t>
    </rPh>
    <rPh sb="448" eb="450">
      <t>ケッカ</t>
    </rPh>
    <rPh sb="450" eb="452">
      <t>キギョウ</t>
    </rPh>
    <rPh sb="452" eb="453">
      <t>サイ</t>
    </rPh>
    <rPh sb="453" eb="455">
      <t>ザンダカ</t>
    </rPh>
    <rPh sb="455" eb="456">
      <t>タイ</t>
    </rPh>
    <rPh sb="456" eb="458">
      <t>ジギョウ</t>
    </rPh>
    <rPh sb="458" eb="460">
      <t>キボ</t>
    </rPh>
    <rPh sb="460" eb="462">
      <t>ヒリツ</t>
    </rPh>
    <rPh sb="463" eb="465">
      <t>ゲンショウ</t>
    </rPh>
    <phoneticPr fontId="4"/>
  </si>
  <si>
    <t>　農業集落排水事業の供用開始は平成18年であるため、耐用年数の50年を超えている管渠はまだ発生していないことから、管渠老朽化率及び管渠改善率は０％である。
　有形固定資産減価償却率が26年度に大幅に上昇しているが、これは地方公営企業の会計制度改正の影響によるものである。</t>
    <rPh sb="1" eb="3">
      <t>ノウギョウ</t>
    </rPh>
    <rPh sb="3" eb="5">
      <t>シュウラク</t>
    </rPh>
    <rPh sb="5" eb="7">
      <t>ハイスイ</t>
    </rPh>
    <rPh sb="7" eb="9">
      <t>ジギョウ</t>
    </rPh>
    <rPh sb="10" eb="12">
      <t>キョウヨウ</t>
    </rPh>
    <rPh sb="12" eb="14">
      <t>カイシ</t>
    </rPh>
    <rPh sb="15" eb="17">
      <t>ヘイセイ</t>
    </rPh>
    <rPh sb="19" eb="20">
      <t>ネン</t>
    </rPh>
    <rPh sb="26" eb="28">
      <t>タイヨウ</t>
    </rPh>
    <rPh sb="28" eb="30">
      <t>ネンスウ</t>
    </rPh>
    <rPh sb="33" eb="34">
      <t>ネン</t>
    </rPh>
    <rPh sb="35" eb="36">
      <t>コ</t>
    </rPh>
    <rPh sb="40" eb="42">
      <t>カンキョ</t>
    </rPh>
    <rPh sb="45" eb="47">
      <t>ハッセイ</t>
    </rPh>
    <rPh sb="57" eb="59">
      <t>カンキョ</t>
    </rPh>
    <rPh sb="59" eb="62">
      <t>ロウキュウカ</t>
    </rPh>
    <rPh sb="62" eb="63">
      <t>リツ</t>
    </rPh>
    <rPh sb="63" eb="64">
      <t>オヨ</t>
    </rPh>
    <rPh sb="65" eb="67">
      <t>カンキョ</t>
    </rPh>
    <rPh sb="67" eb="69">
      <t>カイゼン</t>
    </rPh>
    <rPh sb="69" eb="70">
      <t>リツ</t>
    </rPh>
    <phoneticPr fontId="4"/>
  </si>
  <si>
    <t xml:space="preserve">　24年度に料金改定を行ったが、それでも収入不足のため一般会計から繰入により補てんしている状況である。
　収益構造の悪い地域での事業であり、汚水処理費のうち維持管理の費用も賄えていない状況である。農村部の生活環境改善に資する事業として取り組んでいく必要があるため、今後も一般会計からの繰入を前提とする状況が続くものと見込まれる。
　下水道事業は、中長期的な経営の基本計画である経営戦略をまだ策定していないため、今後既存施設の状況を踏まえた効率的、計画的な施設管理をしていくため、28年度に経営戦略を策定する予定である。
</t>
    <rPh sb="3" eb="5">
      <t>ネンド</t>
    </rPh>
    <rPh sb="6" eb="8">
      <t>リョウキン</t>
    </rPh>
    <rPh sb="8" eb="10">
      <t>カイテイ</t>
    </rPh>
    <rPh sb="11" eb="12">
      <t>オコナ</t>
    </rPh>
    <rPh sb="20" eb="22">
      <t>シュウニュウ</t>
    </rPh>
    <rPh sb="22" eb="24">
      <t>フソク</t>
    </rPh>
    <rPh sb="27" eb="29">
      <t>イッパン</t>
    </rPh>
    <rPh sb="29" eb="31">
      <t>カイケイ</t>
    </rPh>
    <rPh sb="33" eb="34">
      <t>ク</t>
    </rPh>
    <rPh sb="34" eb="35">
      <t>イ</t>
    </rPh>
    <rPh sb="38" eb="39">
      <t>ホ</t>
    </rPh>
    <rPh sb="45" eb="47">
      <t>ジョウキョウ</t>
    </rPh>
    <rPh sb="53" eb="55">
      <t>シュウエキ</t>
    </rPh>
    <rPh sb="55" eb="57">
      <t>コウゾウ</t>
    </rPh>
    <rPh sb="58" eb="59">
      <t>ワル</t>
    </rPh>
    <rPh sb="60" eb="62">
      <t>チイキ</t>
    </rPh>
    <rPh sb="64" eb="66">
      <t>ジギョウ</t>
    </rPh>
    <rPh sb="70" eb="72">
      <t>オスイ</t>
    </rPh>
    <rPh sb="72" eb="74">
      <t>ショリ</t>
    </rPh>
    <rPh sb="78" eb="80">
      <t>イジ</t>
    </rPh>
    <rPh sb="80" eb="82">
      <t>カンリ</t>
    </rPh>
    <rPh sb="83" eb="85">
      <t>ヒヨウ</t>
    </rPh>
    <rPh sb="86" eb="87">
      <t>マカナ</t>
    </rPh>
    <rPh sb="92" eb="94">
      <t>ジョウキョウ</t>
    </rPh>
    <rPh sb="98" eb="100">
      <t>ノウソン</t>
    </rPh>
    <rPh sb="100" eb="101">
      <t>ブ</t>
    </rPh>
    <rPh sb="102" eb="104">
      <t>セイカツ</t>
    </rPh>
    <rPh sb="104" eb="106">
      <t>カンキョウ</t>
    </rPh>
    <rPh sb="106" eb="108">
      <t>カイゼン</t>
    </rPh>
    <rPh sb="109" eb="110">
      <t>シ</t>
    </rPh>
    <rPh sb="112" eb="114">
      <t>ジギョウ</t>
    </rPh>
    <rPh sb="117" eb="118">
      <t>ト</t>
    </rPh>
    <rPh sb="119" eb="120">
      <t>ク</t>
    </rPh>
    <rPh sb="124" eb="126">
      <t>ヒツヨウ</t>
    </rPh>
    <rPh sb="132" eb="134">
      <t>コンゴ</t>
    </rPh>
    <rPh sb="135" eb="137">
      <t>イッパン</t>
    </rPh>
    <rPh sb="137" eb="139">
      <t>カイケイ</t>
    </rPh>
    <rPh sb="142" eb="143">
      <t>ク</t>
    </rPh>
    <rPh sb="143" eb="144">
      <t>イ</t>
    </rPh>
    <rPh sb="145" eb="147">
      <t>ゼンテイ</t>
    </rPh>
    <rPh sb="150" eb="152">
      <t>ジョウキョウ</t>
    </rPh>
    <rPh sb="153" eb="154">
      <t>ツヅ</t>
    </rPh>
    <rPh sb="158" eb="160">
      <t>ミコ</t>
    </rPh>
    <rPh sb="205" eb="207">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</si>
</sst>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501376"/>
        <c:axId val="1005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100501376"/>
        <c:axId val="100515840"/>
      </c:lineChart>
      <c:dateAx>
        <c:axId val="100501376"/>
        <c:scaling>
          <c:orientation val="minMax"/>
        </c:scaling>
        <c:delete val="1"/>
        <c:axPos val="b"/>
        <c:numFmt formatCode="ge" sourceLinked="1"/>
        <c:majorTickMark val="none"/>
        <c:minorTickMark val="none"/>
        <c:tickLblPos val="none"/>
        <c:crossAx val="100515840"/>
        <c:crosses val="autoZero"/>
        <c:auto val="1"/>
        <c:lblOffset val="100"/>
        <c:baseTimeUnit val="years"/>
      </c:dateAx>
      <c:valAx>
        <c:axId val="1005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36.200000000000003</c:v>
                </c:pt>
                <c:pt idx="1">
                  <c:v>39.17</c:v>
                </c:pt>
                <c:pt idx="2">
                  <c:v>39.76</c:v>
                </c:pt>
                <c:pt idx="3">
                  <c:v>40.65</c:v>
                </c:pt>
                <c:pt idx="4">
                  <c:v>41.54</c:v>
                </c:pt>
              </c:numCache>
            </c:numRef>
          </c:val>
        </c:ser>
        <c:dLbls>
          <c:showLegendKey val="0"/>
          <c:showVal val="0"/>
          <c:showCatName val="0"/>
          <c:showSerName val="0"/>
          <c:showPercent val="0"/>
          <c:showBubbleSize val="0"/>
        </c:dLbls>
        <c:gapWidth val="150"/>
        <c:axId val="100698368"/>
        <c:axId val="1007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100698368"/>
        <c:axId val="100725120"/>
      </c:lineChart>
      <c:dateAx>
        <c:axId val="100698368"/>
        <c:scaling>
          <c:orientation val="minMax"/>
        </c:scaling>
        <c:delete val="1"/>
        <c:axPos val="b"/>
        <c:numFmt formatCode="ge" sourceLinked="1"/>
        <c:majorTickMark val="none"/>
        <c:minorTickMark val="none"/>
        <c:tickLblPos val="none"/>
        <c:crossAx val="100725120"/>
        <c:crosses val="autoZero"/>
        <c:auto val="1"/>
        <c:lblOffset val="100"/>
        <c:baseTimeUnit val="years"/>
      </c:dateAx>
      <c:valAx>
        <c:axId val="1007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63.52</c:v>
                </c:pt>
                <c:pt idx="1">
                  <c:v>63.01</c:v>
                </c:pt>
                <c:pt idx="2">
                  <c:v>64.680000000000007</c:v>
                </c:pt>
                <c:pt idx="3">
                  <c:v>65.349999999999994</c:v>
                </c:pt>
                <c:pt idx="4">
                  <c:v>66.849999999999994</c:v>
                </c:pt>
              </c:numCache>
            </c:numRef>
          </c:val>
        </c:ser>
        <c:dLbls>
          <c:showLegendKey val="0"/>
          <c:showVal val="0"/>
          <c:showCatName val="0"/>
          <c:showSerName val="0"/>
          <c:showPercent val="0"/>
          <c:showBubbleSize val="0"/>
        </c:dLbls>
        <c:gapWidth val="150"/>
        <c:axId val="100812672"/>
        <c:axId val="1008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100812672"/>
        <c:axId val="100818944"/>
      </c:lineChart>
      <c:dateAx>
        <c:axId val="100812672"/>
        <c:scaling>
          <c:orientation val="minMax"/>
        </c:scaling>
        <c:delete val="1"/>
        <c:axPos val="b"/>
        <c:numFmt formatCode="ge" sourceLinked="1"/>
        <c:majorTickMark val="none"/>
        <c:minorTickMark val="none"/>
        <c:tickLblPos val="none"/>
        <c:crossAx val="100818944"/>
        <c:crosses val="autoZero"/>
        <c:auto val="1"/>
        <c:lblOffset val="100"/>
        <c:baseTimeUnit val="years"/>
      </c:dateAx>
      <c:valAx>
        <c:axId val="1008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101.91</c:v>
                </c:pt>
                <c:pt idx="2">
                  <c:v>100</c:v>
                </c:pt>
                <c:pt idx="3">
                  <c:v>100.01</c:v>
                </c:pt>
                <c:pt idx="4">
                  <c:v>101.14</c:v>
                </c:pt>
              </c:numCache>
            </c:numRef>
          </c:val>
        </c:ser>
        <c:dLbls>
          <c:showLegendKey val="0"/>
          <c:showVal val="0"/>
          <c:showCatName val="0"/>
          <c:showSerName val="0"/>
          <c:showPercent val="0"/>
          <c:showBubbleSize val="0"/>
        </c:dLbls>
        <c:gapWidth val="150"/>
        <c:axId val="92354048"/>
        <c:axId val="923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80.260000000000005</c:v>
                </c:pt>
                <c:pt idx="1">
                  <c:v>81.31</c:v>
                </c:pt>
                <c:pt idx="2">
                  <c:v>81.87</c:v>
                </c:pt>
                <c:pt idx="3">
                  <c:v>92.63</c:v>
                </c:pt>
                <c:pt idx="4">
                  <c:v>100.45</c:v>
                </c:pt>
              </c:numCache>
            </c:numRef>
          </c:val>
          <c:smooth val="0"/>
        </c:ser>
        <c:dLbls>
          <c:showLegendKey val="0"/>
          <c:showVal val="0"/>
          <c:showCatName val="0"/>
          <c:showSerName val="0"/>
          <c:showPercent val="0"/>
          <c:showBubbleSize val="0"/>
        </c:dLbls>
        <c:marker val="1"/>
        <c:smooth val="0"/>
        <c:axId val="92354048"/>
        <c:axId val="92355968"/>
      </c:lineChart>
      <c:dateAx>
        <c:axId val="92354048"/>
        <c:scaling>
          <c:orientation val="minMax"/>
        </c:scaling>
        <c:delete val="1"/>
        <c:axPos val="b"/>
        <c:numFmt formatCode="ge" sourceLinked="1"/>
        <c:majorTickMark val="none"/>
        <c:minorTickMark val="none"/>
        <c:tickLblPos val="none"/>
        <c:crossAx val="92355968"/>
        <c:crosses val="autoZero"/>
        <c:auto val="1"/>
        <c:lblOffset val="100"/>
        <c:baseTimeUnit val="years"/>
      </c:dateAx>
      <c:valAx>
        <c:axId val="923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3.78</c:v>
                </c:pt>
                <c:pt idx="1">
                  <c:v>4.66</c:v>
                </c:pt>
                <c:pt idx="2">
                  <c:v>5.54</c:v>
                </c:pt>
                <c:pt idx="3">
                  <c:v>6.43</c:v>
                </c:pt>
                <c:pt idx="4">
                  <c:v>24.1</c:v>
                </c:pt>
              </c:numCache>
            </c:numRef>
          </c:val>
        </c:ser>
        <c:dLbls>
          <c:showLegendKey val="0"/>
          <c:showVal val="0"/>
          <c:showCatName val="0"/>
          <c:showSerName val="0"/>
          <c:showPercent val="0"/>
          <c:showBubbleSize val="0"/>
        </c:dLbls>
        <c:gapWidth val="150"/>
        <c:axId val="92382336"/>
        <c:axId val="923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6.61</c:v>
                </c:pt>
                <c:pt idx="1">
                  <c:v>8.3000000000000007</c:v>
                </c:pt>
                <c:pt idx="2">
                  <c:v>10.37</c:v>
                </c:pt>
                <c:pt idx="3">
                  <c:v>10.77</c:v>
                </c:pt>
                <c:pt idx="4">
                  <c:v>17.02</c:v>
                </c:pt>
              </c:numCache>
            </c:numRef>
          </c:val>
          <c:smooth val="0"/>
        </c:ser>
        <c:dLbls>
          <c:showLegendKey val="0"/>
          <c:showVal val="0"/>
          <c:showCatName val="0"/>
          <c:showSerName val="0"/>
          <c:showPercent val="0"/>
          <c:showBubbleSize val="0"/>
        </c:dLbls>
        <c:marker val="1"/>
        <c:smooth val="0"/>
        <c:axId val="92382336"/>
        <c:axId val="92384256"/>
      </c:lineChart>
      <c:dateAx>
        <c:axId val="92382336"/>
        <c:scaling>
          <c:orientation val="minMax"/>
        </c:scaling>
        <c:delete val="1"/>
        <c:axPos val="b"/>
        <c:numFmt formatCode="ge" sourceLinked="1"/>
        <c:majorTickMark val="none"/>
        <c:minorTickMark val="none"/>
        <c:tickLblPos val="none"/>
        <c:crossAx val="92384256"/>
        <c:crosses val="autoZero"/>
        <c:auto val="1"/>
        <c:lblOffset val="100"/>
        <c:baseTimeUnit val="years"/>
      </c:dateAx>
      <c:valAx>
        <c:axId val="923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360960"/>
        <c:axId val="1003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0360960"/>
        <c:axId val="100362880"/>
      </c:lineChart>
      <c:dateAx>
        <c:axId val="100360960"/>
        <c:scaling>
          <c:orientation val="minMax"/>
        </c:scaling>
        <c:delete val="1"/>
        <c:axPos val="b"/>
        <c:numFmt formatCode="ge" sourceLinked="1"/>
        <c:majorTickMark val="none"/>
        <c:minorTickMark val="none"/>
        <c:tickLblPos val="none"/>
        <c:crossAx val="100362880"/>
        <c:crosses val="autoZero"/>
        <c:auto val="1"/>
        <c:lblOffset val="100"/>
        <c:baseTimeUnit val="years"/>
      </c:dateAx>
      <c:valAx>
        <c:axId val="10036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1278.56</c:v>
                </c:pt>
                <c:pt idx="1">
                  <c:v>1217.96</c:v>
                </c:pt>
                <c:pt idx="2">
                  <c:v>1040.52</c:v>
                </c:pt>
                <c:pt idx="3">
                  <c:v>1005.84</c:v>
                </c:pt>
                <c:pt idx="4">
                  <c:v>983.96</c:v>
                </c:pt>
              </c:numCache>
            </c:numRef>
          </c:val>
        </c:ser>
        <c:dLbls>
          <c:showLegendKey val="0"/>
          <c:showVal val="0"/>
          <c:showCatName val="0"/>
          <c:showSerName val="0"/>
          <c:showPercent val="0"/>
          <c:showBubbleSize val="0"/>
        </c:dLbls>
        <c:gapWidth val="150"/>
        <c:axId val="100393728"/>
        <c:axId val="1003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347.42</c:v>
                </c:pt>
                <c:pt idx="1">
                  <c:v>461.69</c:v>
                </c:pt>
                <c:pt idx="2">
                  <c:v>417.55</c:v>
                </c:pt>
                <c:pt idx="3">
                  <c:v>680.39</c:v>
                </c:pt>
                <c:pt idx="4">
                  <c:v>309.62</c:v>
                </c:pt>
              </c:numCache>
            </c:numRef>
          </c:val>
          <c:smooth val="0"/>
        </c:ser>
        <c:dLbls>
          <c:showLegendKey val="0"/>
          <c:showVal val="0"/>
          <c:showCatName val="0"/>
          <c:showSerName val="0"/>
          <c:showPercent val="0"/>
          <c:showBubbleSize val="0"/>
        </c:dLbls>
        <c:marker val="1"/>
        <c:smooth val="0"/>
        <c:axId val="100393728"/>
        <c:axId val="100395648"/>
      </c:lineChart>
      <c:dateAx>
        <c:axId val="100393728"/>
        <c:scaling>
          <c:orientation val="minMax"/>
        </c:scaling>
        <c:delete val="1"/>
        <c:axPos val="b"/>
        <c:numFmt formatCode="ge" sourceLinked="1"/>
        <c:majorTickMark val="none"/>
        <c:minorTickMark val="none"/>
        <c:tickLblPos val="none"/>
        <c:crossAx val="100395648"/>
        <c:crosses val="autoZero"/>
        <c:auto val="1"/>
        <c:lblOffset val="100"/>
        <c:baseTimeUnit val="years"/>
      </c:dateAx>
      <c:valAx>
        <c:axId val="1003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2198.3000000000002</c:v>
                </c:pt>
                <c:pt idx="1">
                  <c:v>3861.01</c:v>
                </c:pt>
                <c:pt idx="2">
                  <c:v>4908.7299999999996</c:v>
                </c:pt>
                <c:pt idx="3">
                  <c:v>2034.2</c:v>
                </c:pt>
                <c:pt idx="4">
                  <c:v>191.72</c:v>
                </c:pt>
              </c:numCache>
            </c:numRef>
          </c:val>
        </c:ser>
        <c:dLbls>
          <c:showLegendKey val="0"/>
          <c:showVal val="0"/>
          <c:showCatName val="0"/>
          <c:showSerName val="0"/>
          <c:showPercent val="0"/>
          <c:showBubbleSize val="0"/>
        </c:dLbls>
        <c:gapWidth val="150"/>
        <c:axId val="100575488"/>
        <c:axId val="1005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165.97</c:v>
                </c:pt>
                <c:pt idx="1">
                  <c:v>173.77</c:v>
                </c:pt>
                <c:pt idx="2">
                  <c:v>224.58</c:v>
                </c:pt>
                <c:pt idx="3">
                  <c:v>268.19</c:v>
                </c:pt>
                <c:pt idx="4">
                  <c:v>150.66999999999999</c:v>
                </c:pt>
              </c:numCache>
            </c:numRef>
          </c:val>
          <c:smooth val="0"/>
        </c:ser>
        <c:dLbls>
          <c:showLegendKey val="0"/>
          <c:showVal val="0"/>
          <c:showCatName val="0"/>
          <c:showSerName val="0"/>
          <c:showPercent val="0"/>
          <c:showBubbleSize val="0"/>
        </c:dLbls>
        <c:marker val="1"/>
        <c:smooth val="0"/>
        <c:axId val="100575488"/>
        <c:axId val="100581760"/>
      </c:lineChart>
      <c:dateAx>
        <c:axId val="100575488"/>
        <c:scaling>
          <c:orientation val="minMax"/>
        </c:scaling>
        <c:delete val="1"/>
        <c:axPos val="b"/>
        <c:numFmt formatCode="ge" sourceLinked="1"/>
        <c:majorTickMark val="none"/>
        <c:minorTickMark val="none"/>
        <c:tickLblPos val="none"/>
        <c:crossAx val="100581760"/>
        <c:crosses val="autoZero"/>
        <c:auto val="1"/>
        <c:lblOffset val="100"/>
        <c:baseTimeUnit val="years"/>
      </c:dateAx>
      <c:valAx>
        <c:axId val="1005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9369.2099999999991</c:v>
                </c:pt>
                <c:pt idx="1">
                  <c:v>8624.1299999999992</c:v>
                </c:pt>
                <c:pt idx="2">
                  <c:v>7075.13</c:v>
                </c:pt>
                <c:pt idx="3">
                  <c:v>6543.34</c:v>
                </c:pt>
                <c:pt idx="4">
                  <c:v>6097.35</c:v>
                </c:pt>
              </c:numCache>
            </c:numRef>
          </c:val>
        </c:ser>
        <c:dLbls>
          <c:showLegendKey val="0"/>
          <c:showVal val="0"/>
          <c:showCatName val="0"/>
          <c:showSerName val="0"/>
          <c:showPercent val="0"/>
          <c:showBubbleSize val="0"/>
        </c:dLbls>
        <c:gapWidth val="150"/>
        <c:axId val="100607872"/>
        <c:axId val="10061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00607872"/>
        <c:axId val="100614144"/>
      </c:lineChart>
      <c:dateAx>
        <c:axId val="100607872"/>
        <c:scaling>
          <c:orientation val="minMax"/>
        </c:scaling>
        <c:delete val="1"/>
        <c:axPos val="b"/>
        <c:numFmt formatCode="ge" sourceLinked="1"/>
        <c:majorTickMark val="none"/>
        <c:minorTickMark val="none"/>
        <c:tickLblPos val="none"/>
        <c:crossAx val="100614144"/>
        <c:crosses val="autoZero"/>
        <c:auto val="1"/>
        <c:lblOffset val="100"/>
        <c:baseTimeUnit val="years"/>
      </c:dateAx>
      <c:valAx>
        <c:axId val="10061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0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55.41</c:v>
                </c:pt>
                <c:pt idx="1">
                  <c:v>67.14</c:v>
                </c:pt>
                <c:pt idx="2">
                  <c:v>61.68</c:v>
                </c:pt>
                <c:pt idx="3">
                  <c:v>61.7</c:v>
                </c:pt>
                <c:pt idx="4">
                  <c:v>58.6</c:v>
                </c:pt>
              </c:numCache>
            </c:numRef>
          </c:val>
        </c:ser>
        <c:dLbls>
          <c:showLegendKey val="0"/>
          <c:showVal val="0"/>
          <c:showCatName val="0"/>
          <c:showSerName val="0"/>
          <c:showPercent val="0"/>
          <c:showBubbleSize val="0"/>
        </c:dLbls>
        <c:gapWidth val="150"/>
        <c:axId val="100655104"/>
        <c:axId val="1006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00655104"/>
        <c:axId val="100657024"/>
      </c:lineChart>
      <c:dateAx>
        <c:axId val="100655104"/>
        <c:scaling>
          <c:orientation val="minMax"/>
        </c:scaling>
        <c:delete val="1"/>
        <c:axPos val="b"/>
        <c:numFmt formatCode="ge" sourceLinked="1"/>
        <c:majorTickMark val="none"/>
        <c:minorTickMark val="none"/>
        <c:tickLblPos val="none"/>
        <c:crossAx val="100657024"/>
        <c:crosses val="autoZero"/>
        <c:auto val="1"/>
        <c:lblOffset val="100"/>
        <c:baseTimeUnit val="years"/>
      </c:dateAx>
      <c:valAx>
        <c:axId val="1006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237.96</c:v>
                </c:pt>
                <c:pt idx="1">
                  <c:v>197.19</c:v>
                </c:pt>
                <c:pt idx="2">
                  <c:v>250.76</c:v>
                </c:pt>
                <c:pt idx="3">
                  <c:v>255.08</c:v>
                </c:pt>
                <c:pt idx="4">
                  <c:v>269.38</c:v>
                </c:pt>
              </c:numCache>
            </c:numRef>
          </c:val>
        </c:ser>
        <c:dLbls>
          <c:showLegendKey val="0"/>
          <c:showVal val="0"/>
          <c:showCatName val="0"/>
          <c:showSerName val="0"/>
          <c:showPercent val="0"/>
          <c:showBubbleSize val="0"/>
        </c:dLbls>
        <c:gapWidth val="150"/>
        <c:axId val="100682368"/>
        <c:axId val="1006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00682368"/>
        <c:axId val="100688640"/>
      </c:lineChart>
      <c:dateAx>
        <c:axId val="100682368"/>
        <c:scaling>
          <c:orientation val="minMax"/>
        </c:scaling>
        <c:delete val="1"/>
        <c:axPos val="b"/>
        <c:numFmt formatCode="ge" sourceLinked="1"/>
        <c:majorTickMark val="none"/>
        <c:minorTickMark val="none"/>
        <c:tickLblPos val="none"/>
        <c:crossAx val="100688640"/>
        <c:crosses val="autoZero"/>
        <c:auto val="1"/>
        <c:lblOffset val="100"/>
        <c:baseTimeUnit val="years"/>
      </c:dateAx>
      <c:valAx>
        <c:axId val="1006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大阪府　岸和田市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法適用</v>
      </c>
      <c r="C8" s="64"/>
      <c r="D8" s="64"/>
      <c r="E8" s="64"/>
      <c r="F8" s="64"/>
      <c r="G8" s="64"/>
      <c r="H8" s="64"/>
      <c r="I8" s="64" t="str">
        <f>データ!J6</f>
        <v>下水道事業</v>
      </c>
      <c r="J8" s="64"/>
      <c r="K8" s="64"/>
      <c r="L8" s="64"/>
      <c r="M8" s="64"/>
      <c r="N8" s="64"/>
      <c r="O8" s="64"/>
      <c r="P8" s="64" t="str">
        <f>データ!K6</f>
        <v>農業集落排水</v>
      </c>
      <c r="Q8" s="64"/>
      <c r="R8" s="64"/>
      <c r="S8" s="64"/>
      <c r="T8" s="64"/>
      <c r="U8" s="64"/>
      <c r="V8" s="64"/>
      <c r="W8" s="64" t="str">
        <f>データ!L6</f>
        <v>F3</v>
      </c>
      <c r="X8" s="64"/>
      <c r="Y8" s="64"/>
      <c r="Z8" s="64"/>
      <c r="AA8" s="64"/>
      <c r="AB8" s="64"/>
      <c r="AC8" s="64"/>
      <c r="AD8" s="3"/>
      <c r="AE8" s="3"/>
      <c r="AF8" s="3"/>
      <c r="AG8" s="3"/>
      <c r="AH8" s="3"/>
      <c r="AI8" s="3"/>
      <c r="AJ8" s="3"/>
      <c r="AK8" s="3"/>
      <c r="AL8" s="58">
        <f>データ!R6</f>
        <v>200148</v>
      </c>
      <c r="AM8" s="58"/>
      <c r="AN8" s="58"/>
      <c r="AO8" s="58"/>
      <c r="AP8" s="58"/>
      <c r="AQ8" s="58"/>
      <c r="AR8" s="58"/>
      <c r="AS8" s="58"/>
      <c r="AT8" s="57">
        <f>データ!S6</f>
        <v>72.55</v>
      </c>
      <c r="AU8" s="57"/>
      <c r="AV8" s="57"/>
      <c r="AW8" s="57"/>
      <c r="AX8" s="57"/>
      <c r="AY8" s="57"/>
      <c r="AZ8" s="57"/>
      <c r="BA8" s="57"/>
      <c r="BB8" s="57">
        <f>データ!T6</f>
        <v>2758.76</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f>データ!N6</f>
        <v>69.239999999999995</v>
      </c>
      <c r="J10" s="57"/>
      <c r="K10" s="57"/>
      <c r="L10" s="57"/>
      <c r="M10" s="57"/>
      <c r="N10" s="57"/>
      <c r="O10" s="57"/>
      <c r="P10" s="57">
        <f>データ!O6</f>
        <v>0.36</v>
      </c>
      <c r="Q10" s="57"/>
      <c r="R10" s="57"/>
      <c r="S10" s="57"/>
      <c r="T10" s="57"/>
      <c r="U10" s="57"/>
      <c r="V10" s="57"/>
      <c r="W10" s="57">
        <f>データ!P6</f>
        <v>89.65</v>
      </c>
      <c r="X10" s="57"/>
      <c r="Y10" s="57"/>
      <c r="Z10" s="57"/>
      <c r="AA10" s="57"/>
      <c r="AB10" s="57"/>
      <c r="AC10" s="57"/>
      <c r="AD10" s="58">
        <f>データ!Q6</f>
        <v>2818</v>
      </c>
      <c r="AE10" s="58"/>
      <c r="AF10" s="58"/>
      <c r="AG10" s="58"/>
      <c r="AH10" s="58"/>
      <c r="AI10" s="58"/>
      <c r="AJ10" s="58"/>
      <c r="AK10" s="2"/>
      <c r="AL10" s="58">
        <f>データ!U6</f>
        <v>715</v>
      </c>
      <c r="AM10" s="58"/>
      <c r="AN10" s="58"/>
      <c r="AO10" s="58"/>
      <c r="AP10" s="58"/>
      <c r="AQ10" s="58"/>
      <c r="AR10" s="58"/>
      <c r="AS10" s="58"/>
      <c r="AT10" s="57">
        <f>データ!V6</f>
        <v>0.17</v>
      </c>
      <c r="AU10" s="57"/>
      <c r="AV10" s="57"/>
      <c r="AW10" s="57"/>
      <c r="AX10" s="57"/>
      <c r="AY10" s="57"/>
      <c r="AZ10" s="57"/>
      <c r="BA10" s="57"/>
      <c r="BB10" s="57">
        <f>データ!W6</f>
        <v>4205.88</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107</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109</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7">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272027</v>
      </c>
      <c r="D6" s="31">
        <f t="shared" si="3"/>
        <v>46</v>
      </c>
      <c r="E6" s="31">
        <f t="shared" si="3"/>
        <v>17</v>
      </c>
      <c r="F6" s="31">
        <f t="shared" si="3"/>
        <v>5</v>
      </c>
      <c r="G6" s="31">
        <f t="shared" si="3"/>
        <v>0</v>
      </c>
      <c r="H6" s="31" t="str">
        <f t="shared" si="3"/>
        <v>大阪府　岸和田市</v>
      </c>
      <c r="I6" s="31" t="str">
        <f t="shared" si="3"/>
        <v>法適用</v>
      </c>
      <c r="J6" s="31" t="str">
        <f t="shared" si="3"/>
        <v>下水道事業</v>
      </c>
      <c r="K6" s="31" t="str">
        <f t="shared" si="3"/>
        <v>農業集落排水</v>
      </c>
      <c r="L6" s="31" t="str">
        <f t="shared" si="3"/>
        <v>F3</v>
      </c>
      <c r="M6" s="32" t="str">
        <f t="shared" si="3"/>
        <v>-</v>
      </c>
      <c r="N6" s="32">
        <f t="shared" si="3"/>
        <v>69.239999999999995</v>
      </c>
      <c r="O6" s="32">
        <f t="shared" si="3"/>
        <v>0.36</v>
      </c>
      <c r="P6" s="32">
        <f t="shared" si="3"/>
        <v>89.65</v>
      </c>
      <c r="Q6" s="32">
        <f t="shared" si="3"/>
        <v>2818</v>
      </c>
      <c r="R6" s="32">
        <f t="shared" si="3"/>
        <v>200148</v>
      </c>
      <c r="S6" s="32">
        <f t="shared" si="3"/>
        <v>72.55</v>
      </c>
      <c r="T6" s="32">
        <f t="shared" si="3"/>
        <v>2758.76</v>
      </c>
      <c r="U6" s="32">
        <f t="shared" si="3"/>
        <v>715</v>
      </c>
      <c r="V6" s="32">
        <f t="shared" si="3"/>
        <v>0.17</v>
      </c>
      <c r="W6" s="32">
        <f t="shared" si="3"/>
        <v>4205.88</v>
      </c>
      <c r="X6" s="33">
        <f>IF(X7="",NA(),X7)</f>
        <v>100</v>
      </c>
      <c r="Y6" s="33">
        <f t="shared" ref="Y6:AG6" si="4">IF(Y7="",NA(),Y7)</f>
        <v>101.91</v>
      </c>
      <c r="Z6" s="33">
        <f t="shared" si="4"/>
        <v>100</v>
      </c>
      <c r="AA6" s="33">
        <f t="shared" si="4"/>
        <v>100.01</v>
      </c>
      <c r="AB6" s="33">
        <f t="shared" si="4"/>
        <v>101.14</v>
      </c>
      <c r="AC6" s="33">
        <f t="shared" si="4"/>
        <v>80.260000000000005</v>
      </c>
      <c r="AD6" s="33">
        <f t="shared" si="4"/>
        <v>81.31</v>
      </c>
      <c r="AE6" s="33">
        <f t="shared" si="4"/>
        <v>81.87</v>
      </c>
      <c r="AF6" s="33">
        <f t="shared" si="4"/>
        <v>92.63</v>
      </c>
      <c r="AG6" s="33">
        <f t="shared" si="4"/>
        <v>100.45</v>
      </c>
      <c r="AH6" s="32" t="str">
        <f>IF(AH7="","",IF(AH7="-","【-】","【"&amp;SUBSTITUTE(TEXT(AH7,"#,##0.00"),"-","△")&amp;"】"))</f>
        <v>【98.75】</v>
      </c>
      <c r="AI6" s="33">
        <f>IF(AI7="",NA(),AI7)</f>
        <v>1278.56</v>
      </c>
      <c r="AJ6" s="33">
        <f t="shared" ref="AJ6:AR6" si="5">IF(AJ7="",NA(),AJ7)</f>
        <v>1217.96</v>
      </c>
      <c r="AK6" s="33">
        <f t="shared" si="5"/>
        <v>1040.52</v>
      </c>
      <c r="AL6" s="33">
        <f t="shared" si="5"/>
        <v>1005.84</v>
      </c>
      <c r="AM6" s="33">
        <f t="shared" si="5"/>
        <v>983.96</v>
      </c>
      <c r="AN6" s="33">
        <f t="shared" si="5"/>
        <v>347.42</v>
      </c>
      <c r="AO6" s="33">
        <f t="shared" si="5"/>
        <v>461.69</v>
      </c>
      <c r="AP6" s="33">
        <f t="shared" si="5"/>
        <v>417.55</v>
      </c>
      <c r="AQ6" s="33">
        <f t="shared" si="5"/>
        <v>680.39</v>
      </c>
      <c r="AR6" s="33">
        <f t="shared" si="5"/>
        <v>309.62</v>
      </c>
      <c r="AS6" s="32" t="str">
        <f>IF(AS7="","",IF(AS7="-","【-】","【"&amp;SUBSTITUTE(TEXT(AS7,"#,##0.00"),"-","△")&amp;"】"))</f>
        <v>【205.86】</v>
      </c>
      <c r="AT6" s="33">
        <f>IF(AT7="",NA(),AT7)</f>
        <v>2198.3000000000002</v>
      </c>
      <c r="AU6" s="33">
        <f t="shared" ref="AU6:BC6" si="6">IF(AU7="",NA(),AU7)</f>
        <v>3861.01</v>
      </c>
      <c r="AV6" s="33">
        <f t="shared" si="6"/>
        <v>4908.7299999999996</v>
      </c>
      <c r="AW6" s="33">
        <f t="shared" si="6"/>
        <v>2034.2</v>
      </c>
      <c r="AX6" s="33">
        <f t="shared" si="6"/>
        <v>191.72</v>
      </c>
      <c r="AY6" s="33">
        <f t="shared" si="6"/>
        <v>165.97</v>
      </c>
      <c r="AZ6" s="33">
        <f t="shared" si="6"/>
        <v>173.77</v>
      </c>
      <c r="BA6" s="33">
        <f t="shared" si="6"/>
        <v>224.58</v>
      </c>
      <c r="BB6" s="33">
        <f t="shared" si="6"/>
        <v>268.19</v>
      </c>
      <c r="BC6" s="33">
        <f t="shared" si="6"/>
        <v>150.66999999999999</v>
      </c>
      <c r="BD6" s="32" t="str">
        <f>IF(BD7="","",IF(BD7="-","【-】","【"&amp;SUBSTITUTE(TEXT(BD7,"#,##0.00"),"-","△")&amp;"】"))</f>
        <v>【34.63】</v>
      </c>
      <c r="BE6" s="33">
        <f>IF(BE7="",NA(),BE7)</f>
        <v>9369.2099999999991</v>
      </c>
      <c r="BF6" s="33">
        <f t="shared" ref="BF6:BN6" si="7">IF(BF7="",NA(),BF7)</f>
        <v>8624.1299999999992</v>
      </c>
      <c r="BG6" s="33">
        <f t="shared" si="7"/>
        <v>7075.13</v>
      </c>
      <c r="BH6" s="33">
        <f t="shared" si="7"/>
        <v>6543.34</v>
      </c>
      <c r="BI6" s="33">
        <f t="shared" si="7"/>
        <v>6097.35</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55.41</v>
      </c>
      <c r="BQ6" s="33">
        <f t="shared" ref="BQ6:BY6" si="8">IF(BQ7="",NA(),BQ7)</f>
        <v>67.14</v>
      </c>
      <c r="BR6" s="33">
        <f t="shared" si="8"/>
        <v>61.68</v>
      </c>
      <c r="BS6" s="33">
        <f t="shared" si="8"/>
        <v>61.7</v>
      </c>
      <c r="BT6" s="33">
        <f t="shared" si="8"/>
        <v>58.6</v>
      </c>
      <c r="BU6" s="33">
        <f t="shared" si="8"/>
        <v>43.24</v>
      </c>
      <c r="BV6" s="33">
        <f t="shared" si="8"/>
        <v>42.13</v>
      </c>
      <c r="BW6" s="33">
        <f t="shared" si="8"/>
        <v>42.48</v>
      </c>
      <c r="BX6" s="33">
        <f t="shared" si="8"/>
        <v>41.04</v>
      </c>
      <c r="BY6" s="33">
        <f t="shared" si="8"/>
        <v>41.08</v>
      </c>
      <c r="BZ6" s="32" t="str">
        <f>IF(BZ7="","",IF(BZ7="-","【-】","【"&amp;SUBSTITUTE(TEXT(BZ7,"#,##0.00"),"-","△")&amp;"】"))</f>
        <v>【51.49】</v>
      </c>
      <c r="CA6" s="33">
        <f>IF(CA7="",NA(),CA7)</f>
        <v>237.96</v>
      </c>
      <c r="CB6" s="33">
        <f t="shared" ref="CB6:CJ6" si="9">IF(CB7="",NA(),CB7)</f>
        <v>197.19</v>
      </c>
      <c r="CC6" s="33">
        <f t="shared" si="9"/>
        <v>250.76</v>
      </c>
      <c r="CD6" s="33">
        <f t="shared" si="9"/>
        <v>255.08</v>
      </c>
      <c r="CE6" s="33">
        <f t="shared" si="9"/>
        <v>269.38</v>
      </c>
      <c r="CF6" s="33">
        <f t="shared" si="9"/>
        <v>338.76</v>
      </c>
      <c r="CG6" s="33">
        <f t="shared" si="9"/>
        <v>348.41</v>
      </c>
      <c r="CH6" s="33">
        <f t="shared" si="9"/>
        <v>343.8</v>
      </c>
      <c r="CI6" s="33">
        <f t="shared" si="9"/>
        <v>357.08</v>
      </c>
      <c r="CJ6" s="33">
        <f t="shared" si="9"/>
        <v>378.08</v>
      </c>
      <c r="CK6" s="32" t="str">
        <f>IF(CK7="","",IF(CK7="-","【-】","【"&amp;SUBSTITUTE(TEXT(CK7,"#,##0.00"),"-","△")&amp;"】"))</f>
        <v>【295.10】</v>
      </c>
      <c r="CL6" s="33">
        <f>IF(CL7="",NA(),CL7)</f>
        <v>36.200000000000003</v>
      </c>
      <c r="CM6" s="33">
        <f t="shared" ref="CM6:CU6" si="10">IF(CM7="",NA(),CM7)</f>
        <v>39.17</v>
      </c>
      <c r="CN6" s="33">
        <f t="shared" si="10"/>
        <v>39.76</v>
      </c>
      <c r="CO6" s="33">
        <f t="shared" si="10"/>
        <v>40.65</v>
      </c>
      <c r="CP6" s="33">
        <f t="shared" si="10"/>
        <v>41.54</v>
      </c>
      <c r="CQ6" s="33">
        <f t="shared" si="10"/>
        <v>44.65</v>
      </c>
      <c r="CR6" s="33">
        <f t="shared" si="10"/>
        <v>46.85</v>
      </c>
      <c r="CS6" s="33">
        <f t="shared" si="10"/>
        <v>46.06</v>
      </c>
      <c r="CT6" s="33">
        <f t="shared" si="10"/>
        <v>45.95</v>
      </c>
      <c r="CU6" s="33">
        <f t="shared" si="10"/>
        <v>44.69</v>
      </c>
      <c r="CV6" s="32" t="str">
        <f>IF(CV7="","",IF(CV7="-","【-】","【"&amp;SUBSTITUTE(TEXT(CV7,"#,##0.00"),"-","△")&amp;"】"))</f>
        <v>【53.32】</v>
      </c>
      <c r="CW6" s="33">
        <f>IF(CW7="",NA(),CW7)</f>
        <v>63.52</v>
      </c>
      <c r="CX6" s="33">
        <f t="shared" ref="CX6:DF6" si="11">IF(CX7="",NA(),CX7)</f>
        <v>63.01</v>
      </c>
      <c r="CY6" s="33">
        <f t="shared" si="11"/>
        <v>64.680000000000007</v>
      </c>
      <c r="CZ6" s="33">
        <f t="shared" si="11"/>
        <v>65.349999999999994</v>
      </c>
      <c r="DA6" s="33">
        <f t="shared" si="11"/>
        <v>66.849999999999994</v>
      </c>
      <c r="DB6" s="33">
        <f t="shared" si="11"/>
        <v>73.599999999999994</v>
      </c>
      <c r="DC6" s="33">
        <f t="shared" si="11"/>
        <v>73.78</v>
      </c>
      <c r="DD6" s="33">
        <f t="shared" si="11"/>
        <v>72.989999999999995</v>
      </c>
      <c r="DE6" s="33">
        <f t="shared" si="11"/>
        <v>71.97</v>
      </c>
      <c r="DF6" s="33">
        <f t="shared" si="11"/>
        <v>70.59</v>
      </c>
      <c r="DG6" s="32" t="str">
        <f>IF(DG7="","",IF(DG7="-","【-】","【"&amp;SUBSTITUTE(TEXT(DG7,"#,##0.00"),"-","△")&amp;"】"))</f>
        <v>【83.79】</v>
      </c>
      <c r="DH6" s="33">
        <f>IF(DH7="",NA(),DH7)</f>
        <v>3.78</v>
      </c>
      <c r="DI6" s="33">
        <f t="shared" ref="DI6:DQ6" si="12">IF(DI7="",NA(),DI7)</f>
        <v>4.66</v>
      </c>
      <c r="DJ6" s="33">
        <f t="shared" si="12"/>
        <v>5.54</v>
      </c>
      <c r="DK6" s="33">
        <f t="shared" si="12"/>
        <v>6.43</v>
      </c>
      <c r="DL6" s="33">
        <f t="shared" si="12"/>
        <v>24.1</v>
      </c>
      <c r="DM6" s="33">
        <f t="shared" si="12"/>
        <v>6.61</v>
      </c>
      <c r="DN6" s="33">
        <f t="shared" si="12"/>
        <v>8.3000000000000007</v>
      </c>
      <c r="DO6" s="33">
        <f t="shared" si="12"/>
        <v>10.37</v>
      </c>
      <c r="DP6" s="33">
        <f t="shared" si="12"/>
        <v>10.77</v>
      </c>
      <c r="DQ6" s="33">
        <f t="shared" si="12"/>
        <v>17.02</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【0.07】</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7" s="34" customFormat="1">
      <c r="A7" s="26"/>
      <c r="B7" s="35">
        <v>2014</v>
      </c>
      <c r="C7" s="35">
        <v>272027</v>
      </c>
      <c r="D7" s="35">
        <v>46</v>
      </c>
      <c r="E7" s="35">
        <v>17</v>
      </c>
      <c r="F7" s="35">
        <v>5</v>
      </c>
      <c r="G7" s="35">
        <v>0</v>
      </c>
      <c r="H7" s="35" t="s">
        <v>96</v>
      </c>
      <c r="I7" s="35" t="s">
        <v>97</v>
      </c>
      <c r="J7" s="35" t="s">
        <v>98</v>
      </c>
      <c r="K7" s="35" t="s">
        <v>99</v>
      </c>
      <c r="L7" s="35" t="s">
        <v>100</v>
      </c>
      <c r="M7" s="36" t="s">
        <v>101</v>
      </c>
      <c r="N7" s="36">
        <v>69.239999999999995</v>
      </c>
      <c r="O7" s="36">
        <v>0.36</v>
      </c>
      <c r="P7" s="36">
        <v>89.65</v>
      </c>
      <c r="Q7" s="36">
        <v>2818</v>
      </c>
      <c r="R7" s="36">
        <v>200148</v>
      </c>
      <c r="S7" s="36">
        <v>72.55</v>
      </c>
      <c r="T7" s="36">
        <v>2758.76</v>
      </c>
      <c r="U7" s="36">
        <v>715</v>
      </c>
      <c r="V7" s="36">
        <v>0.17</v>
      </c>
      <c r="W7" s="36">
        <v>4205.88</v>
      </c>
      <c r="X7" s="36">
        <v>100</v>
      </c>
      <c r="Y7" s="36">
        <v>101.91</v>
      </c>
      <c r="Z7" s="36">
        <v>100</v>
      </c>
      <c r="AA7" s="36">
        <v>100.01</v>
      </c>
      <c r="AB7" s="36">
        <v>101.14</v>
      </c>
      <c r="AC7" s="36">
        <v>80.260000000000005</v>
      </c>
      <c r="AD7" s="36">
        <v>81.31</v>
      </c>
      <c r="AE7" s="36">
        <v>81.87</v>
      </c>
      <c r="AF7" s="36">
        <v>92.63</v>
      </c>
      <c r="AG7" s="36">
        <v>100.45</v>
      </c>
      <c r="AH7" s="36">
        <v>98.75</v>
      </c>
      <c r="AI7" s="36">
        <v>1278.56</v>
      </c>
      <c r="AJ7" s="36">
        <v>1217.96</v>
      </c>
      <c r="AK7" s="36">
        <v>1040.52</v>
      </c>
      <c r="AL7" s="36">
        <v>1005.84</v>
      </c>
      <c r="AM7" s="36">
        <v>983.96</v>
      </c>
      <c r="AN7" s="36">
        <v>347.42</v>
      </c>
      <c r="AO7" s="36">
        <v>461.69</v>
      </c>
      <c r="AP7" s="36">
        <v>417.55</v>
      </c>
      <c r="AQ7" s="36">
        <v>680.39</v>
      </c>
      <c r="AR7" s="36">
        <v>309.62</v>
      </c>
      <c r="AS7" s="36">
        <v>205.86</v>
      </c>
      <c r="AT7" s="36">
        <v>2198.3000000000002</v>
      </c>
      <c r="AU7" s="36">
        <v>3861.01</v>
      </c>
      <c r="AV7" s="36">
        <v>4908.7299999999996</v>
      </c>
      <c r="AW7" s="36">
        <v>2034.2</v>
      </c>
      <c r="AX7" s="36">
        <v>191.72</v>
      </c>
      <c r="AY7" s="36">
        <v>165.97</v>
      </c>
      <c r="AZ7" s="36">
        <v>173.77</v>
      </c>
      <c r="BA7" s="36">
        <v>224.58</v>
      </c>
      <c r="BB7" s="36">
        <v>268.19</v>
      </c>
      <c r="BC7" s="36">
        <v>150.66999999999999</v>
      </c>
      <c r="BD7" s="36">
        <v>34.630000000000003</v>
      </c>
      <c r="BE7" s="36">
        <v>9369.2099999999991</v>
      </c>
      <c r="BF7" s="36">
        <v>8624.1299999999992</v>
      </c>
      <c r="BG7" s="36">
        <v>7075.13</v>
      </c>
      <c r="BH7" s="36">
        <v>6543.34</v>
      </c>
      <c r="BI7" s="36">
        <v>6097.35</v>
      </c>
      <c r="BJ7" s="36">
        <v>1316.7</v>
      </c>
      <c r="BK7" s="36">
        <v>1224.75</v>
      </c>
      <c r="BL7" s="36">
        <v>1144.05</v>
      </c>
      <c r="BM7" s="36">
        <v>1117.1099999999999</v>
      </c>
      <c r="BN7" s="36">
        <v>1161.05</v>
      </c>
      <c r="BO7" s="36">
        <v>992.47</v>
      </c>
      <c r="BP7" s="36">
        <v>55.41</v>
      </c>
      <c r="BQ7" s="36">
        <v>67.14</v>
      </c>
      <c r="BR7" s="36">
        <v>61.68</v>
      </c>
      <c r="BS7" s="36">
        <v>61.7</v>
      </c>
      <c r="BT7" s="36">
        <v>58.6</v>
      </c>
      <c r="BU7" s="36">
        <v>43.24</v>
      </c>
      <c r="BV7" s="36">
        <v>42.13</v>
      </c>
      <c r="BW7" s="36">
        <v>42.48</v>
      </c>
      <c r="BX7" s="36">
        <v>41.04</v>
      </c>
      <c r="BY7" s="36">
        <v>41.08</v>
      </c>
      <c r="BZ7" s="36">
        <v>51.49</v>
      </c>
      <c r="CA7" s="36">
        <v>237.96</v>
      </c>
      <c r="CB7" s="36">
        <v>197.19</v>
      </c>
      <c r="CC7" s="36">
        <v>250.76</v>
      </c>
      <c r="CD7" s="36">
        <v>255.08</v>
      </c>
      <c r="CE7" s="36">
        <v>269.38</v>
      </c>
      <c r="CF7" s="36">
        <v>338.76</v>
      </c>
      <c r="CG7" s="36">
        <v>348.41</v>
      </c>
      <c r="CH7" s="36">
        <v>343.8</v>
      </c>
      <c r="CI7" s="36">
        <v>357.08</v>
      </c>
      <c r="CJ7" s="36">
        <v>378.08</v>
      </c>
      <c r="CK7" s="36">
        <v>295.10000000000002</v>
      </c>
      <c r="CL7" s="36">
        <v>36.200000000000003</v>
      </c>
      <c r="CM7" s="36">
        <v>39.17</v>
      </c>
      <c r="CN7" s="36">
        <v>39.76</v>
      </c>
      <c r="CO7" s="36">
        <v>40.65</v>
      </c>
      <c r="CP7" s="36">
        <v>41.54</v>
      </c>
      <c r="CQ7" s="36">
        <v>44.65</v>
      </c>
      <c r="CR7" s="36">
        <v>46.85</v>
      </c>
      <c r="CS7" s="36">
        <v>46.06</v>
      </c>
      <c r="CT7" s="36">
        <v>45.95</v>
      </c>
      <c r="CU7" s="36">
        <v>44.69</v>
      </c>
      <c r="CV7" s="36">
        <v>53.32</v>
      </c>
      <c r="CW7" s="36">
        <v>63.52</v>
      </c>
      <c r="CX7" s="36">
        <v>63.01</v>
      </c>
      <c r="CY7" s="36">
        <v>64.680000000000007</v>
      </c>
      <c r="CZ7" s="36">
        <v>65.349999999999994</v>
      </c>
      <c r="DA7" s="36">
        <v>66.849999999999994</v>
      </c>
      <c r="DB7" s="36">
        <v>73.599999999999994</v>
      </c>
      <c r="DC7" s="36">
        <v>73.78</v>
      </c>
      <c r="DD7" s="36">
        <v>72.989999999999995</v>
      </c>
      <c r="DE7" s="36">
        <v>71.97</v>
      </c>
      <c r="DF7" s="36">
        <v>70.59</v>
      </c>
      <c r="DG7" s="36">
        <v>83.79</v>
      </c>
      <c r="DH7" s="36">
        <v>3.78</v>
      </c>
      <c r="DI7" s="36">
        <v>4.66</v>
      </c>
      <c r="DJ7" s="36">
        <v>5.54</v>
      </c>
      <c r="DK7" s="36">
        <v>6.43</v>
      </c>
      <c r="DL7" s="36">
        <v>24.1</v>
      </c>
      <c r="DM7" s="36">
        <v>6.61</v>
      </c>
      <c r="DN7" s="36">
        <v>8.3000000000000007</v>
      </c>
      <c r="DO7" s="36">
        <v>10.37</v>
      </c>
      <c r="DP7" s="36">
        <v>10.77</v>
      </c>
      <c r="DQ7" s="36">
        <v>17.02</v>
      </c>
      <c r="DR7" s="36">
        <v>20.45</v>
      </c>
      <c r="DS7" s="36">
        <v>0</v>
      </c>
      <c r="DT7" s="36">
        <v>0</v>
      </c>
      <c r="DU7" s="36">
        <v>0</v>
      </c>
      <c r="DV7" s="36">
        <v>0</v>
      </c>
      <c r="DW7" s="36">
        <v>0</v>
      </c>
      <c r="DX7" s="36">
        <v>0</v>
      </c>
      <c r="DY7" s="36">
        <v>0</v>
      </c>
      <c r="DZ7" s="36">
        <v>0</v>
      </c>
      <c r="EA7" s="36">
        <v>0</v>
      </c>
      <c r="EB7" s="36">
        <v>0</v>
      </c>
      <c r="EC7" s="36">
        <v>7.0000000000000007E-2</v>
      </c>
      <c r="ED7" s="36">
        <v>0</v>
      </c>
      <c r="EE7" s="36">
        <v>0</v>
      </c>
      <c r="EF7" s="36">
        <v>0</v>
      </c>
      <c r="EG7" s="36">
        <v>0</v>
      </c>
      <c r="EH7" s="36">
        <v>0</v>
      </c>
      <c r="EI7" s="36">
        <v>0</v>
      </c>
      <c r="EJ7" s="36">
        <v>0.08</v>
      </c>
      <c r="EK7" s="36">
        <v>0.06</v>
      </c>
      <c r="EL7" s="36">
        <v>0.04</v>
      </c>
      <c r="EM7" s="36">
        <v>7.0000000000000007E-2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dcterms:created xsi:type="dcterms:W3CDTF">2016-02-03T07:49:05Z</dcterms:created>
  <dcterms:modified xsi:type="dcterms:W3CDTF">2016-02-24T10:51:59Z</dcterms:modified>
</cp:coreProperties>
</file>