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<sst xmlns="http://schemas.openxmlformats.org/spreadsheetml/2006/main" count="220" uniqueCount="110">
  <si>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</si>
  <si>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</si>
  <si>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</si>
  <si>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</si>
  <si>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</si>
  <si>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</si>
  <si>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</si>
  <si>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</si>
  <si>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</si>
  <si>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</si>
  <si>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</si>
  <si>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</si>
  <si>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</si>
  <si>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</si>
  <si>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</si>
  <si>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</si>
  <si>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</si>
  <si>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</si>
  <si>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</si>
  <si>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</si>
  <si>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</si>
  <si>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</si>
  <si>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</si>
  <si>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</si>
  <si>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</si>
  <si>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</si>
  <si>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</si>
  <si>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</si>
  <si>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</si>
  <si>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</si>
  <si>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</si>
  <si>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</si>
  <si>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</si>
  <si>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</si>
  <si>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</si>
  <si>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</si>
  <si>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</si>
  <si>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</si>
  <si>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</si>
  <si>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</si>
  <si>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</si>
  <si>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</si>
  <si>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</si>
  <si>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</si>
  <si>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</si>
  <si>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</si>
  <si>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</si>
  <si>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</si>
  <si>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</si>
  <si>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</si>
  <si>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</si>
  <si>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</si>
  <si>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</si>
  <si>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</si>
  <si>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</si>
  <si>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</si>
  <si>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</si>
  <si>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</si>
  <si>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</si>
  <si>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</si>
  <si>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</si>
  <si>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</si>
  <si>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</si>
  <si>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</si>
  <si>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</si>
  <si>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</si>
  <si>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</si>
  <si>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</si>
  <si>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</si>
  <si>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</si>
  <si>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</si>
  <si>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</si>
  <si>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</si>
  <si>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</si>
  <si>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</si>
  <si>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</si>
  <si>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</si>
  <si>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</si>
  <si>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</si>
  <si>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</si>
  <si>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</si>
  <si>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</si>
  <si>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</si>
  <si>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</si>
  <si>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</si>
  <si>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</si>
  <si>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</si>
  <si>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</si>
  <si>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</si>
  <si>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</si>
  <si>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</si>
  <si>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</si>
  <si>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</si>
  <si>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</si>
  <si>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</si>
  <si>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</si>
  <si>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岸和田市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</si>
  <si>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</si>
  <si>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</si>
  <si>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</si>
  <si>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</si>
  <si>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</si>
  <si>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</si>
  <si>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</si>
  <si>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</si>
  <si>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</si>
  <si>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</si>
  <si>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特定環境保全公共下水道事業は、温泉宿泊施設を中心とした集落の汚水処理を行う事業で、当該施設の業務状況に左右される特性を持つ。
　23年度までは収入不足を一般会計からの繰入金で賄う状況であったが、24年度に料金改定を行ったことにより、使用料収入が増加し、経常収支比率が100％を超えるようになった。それに伴い、累積欠損金比率も減少が続いている。26年度に累積欠損金が増加しているのは、地方公営企業の会計制度改正の影響である。
　また、経費回収率も100％を超えており、汚水処理費用を使用料収入で賄えている。
　汚水処理原価は、使用料収入が増減することにより、一般会計からの繰入金が増減する結果、使用料収入で賄うべき費用が変動していることが影響している。
　損益収支は改善しているが、過去に発生した資金不足を解消できておらず、支払能力を示す流動比率は100％を大幅に下回っている。
　投資の財源として借り入れた企業債の残高は年々減少し、企業債残高対事業規模比率は低減している。26年度に増加しているのは、料金収入が減少し、事業規模が縮小したためである。
　施設利用率は、宿泊施設の使用水量に大きく左右される。25年度は水量が大幅に増加し、処理施設の能力の余剰分も利用して処理を行ったことにより100％を超えている。</t>
    <rPh sb="1" eb="3">
      <t>トクテイ</t>
    </rPh>
    <rPh sb="3" eb="5">
      <t>カンキョウ</t>
    </rPh>
    <rPh sb="5" eb="7">
      <t>ホゼン</t>
    </rPh>
    <rPh sb="7" eb="9">
      <t>コウキョウ</t>
    </rPh>
    <rPh sb="9" eb="12">
      <t>ゲスイドウ</t>
    </rPh>
    <rPh sb="12" eb="14">
      <t>ジギョウ</t>
    </rPh>
    <rPh sb="16" eb="18">
      <t>オンセン</t>
    </rPh>
    <rPh sb="18" eb="20">
      <t>シュクハク</t>
    </rPh>
    <rPh sb="20" eb="22">
      <t>シセツ</t>
    </rPh>
    <rPh sb="23" eb="25">
      <t>チュウシン</t>
    </rPh>
    <rPh sb="28" eb="30">
      <t>シュウラク</t>
    </rPh>
    <rPh sb="31" eb="33">
      <t>オスイ</t>
    </rPh>
    <rPh sb="33" eb="35">
      <t>ショリ</t>
    </rPh>
    <rPh sb="36" eb="37">
      <t>オコナ</t>
    </rPh>
    <rPh sb="38" eb="40">
      <t>ジギョウ</t>
    </rPh>
    <rPh sb="42" eb="44">
      <t>トウガイ</t>
    </rPh>
    <rPh sb="44" eb="46">
      <t>シセツ</t>
    </rPh>
    <rPh sb="47" eb="49">
      <t>ギョウム</t>
    </rPh>
    <rPh sb="49" eb="51">
      <t>ジョウキョウ</t>
    </rPh>
    <rPh sb="52" eb="54">
      <t>サユウ</t>
    </rPh>
    <rPh sb="57" eb="59">
      <t>トクセイ</t>
    </rPh>
    <rPh sb="60" eb="61">
      <t>モ</t>
    </rPh>
    <rPh sb="72" eb="74">
      <t>シュウニュウ</t>
    </rPh>
    <rPh sb="74" eb="76">
      <t>フソク</t>
    </rPh>
    <rPh sb="77" eb="79">
      <t>イッパン</t>
    </rPh>
    <rPh sb="79" eb="81">
      <t>カイケイ</t>
    </rPh>
    <rPh sb="84" eb="86">
      <t>クリイレ</t>
    </rPh>
    <rPh sb="86" eb="87">
      <t>キン</t>
    </rPh>
    <rPh sb="88" eb="89">
      <t>マカナ</t>
    </rPh>
    <rPh sb="90" eb="92">
      <t>ジョウキョウ</t>
    </rPh>
    <rPh sb="100" eb="102">
      <t>ネンド</t>
    </rPh>
    <rPh sb="103" eb="105">
      <t>リョウキン</t>
    </rPh>
    <rPh sb="105" eb="107">
      <t>カイテイ</t>
    </rPh>
    <rPh sb="108" eb="109">
      <t>オコナ</t>
    </rPh>
    <rPh sb="117" eb="120">
      <t>シヨウリョウ</t>
    </rPh>
    <rPh sb="120" eb="122">
      <t>シュウニュウ</t>
    </rPh>
    <rPh sb="123" eb="125">
      <t>ゾウカ</t>
    </rPh>
    <rPh sb="127" eb="129">
      <t>ケイジョウ</t>
    </rPh>
    <rPh sb="129" eb="131">
      <t>シュウシ</t>
    </rPh>
    <rPh sb="131" eb="133">
      <t>ヒリツ</t>
    </rPh>
    <rPh sb="139" eb="140">
      <t>コ</t>
    </rPh>
    <rPh sb="152" eb="153">
      <t>トモナ</t>
    </rPh>
    <rPh sb="155" eb="157">
      <t>ルイセキ</t>
    </rPh>
    <rPh sb="157" eb="160">
      <t>ケッソンキン</t>
    </rPh>
    <rPh sb="160" eb="162">
      <t>ヒリツ</t>
    </rPh>
    <rPh sb="163" eb="165">
      <t>ゲンショウ</t>
    </rPh>
    <rPh sb="166" eb="167">
      <t>ツヅ</t>
    </rPh>
    <rPh sb="174" eb="176">
      <t>ネンド</t>
    </rPh>
    <rPh sb="177" eb="179">
      <t>ルイセキ</t>
    </rPh>
    <rPh sb="179" eb="182">
      <t>ケッソンキン</t>
    </rPh>
    <rPh sb="183" eb="185">
      <t>ゾウカ</t>
    </rPh>
    <rPh sb="192" eb="194">
      <t>チホウ</t>
    </rPh>
    <rPh sb="194" eb="196">
      <t>コウエイ</t>
    </rPh>
    <rPh sb="196" eb="198">
      <t>キギョウ</t>
    </rPh>
    <rPh sb="199" eb="201">
      <t>カイケイ</t>
    </rPh>
    <rPh sb="201" eb="203">
      <t>セイド</t>
    </rPh>
    <rPh sb="203" eb="205">
      <t>カイセイ</t>
    </rPh>
    <rPh sb="206" eb="208">
      <t>エイキョウ</t>
    </rPh>
    <rPh sb="217" eb="219">
      <t>ケイヒ</t>
    </rPh>
    <rPh sb="219" eb="221">
      <t>カイシュウ</t>
    </rPh>
    <rPh sb="221" eb="222">
      <t>リツ</t>
    </rPh>
    <rPh sb="228" eb="229">
      <t>コ</t>
    </rPh>
    <rPh sb="234" eb="236">
      <t>オスイ</t>
    </rPh>
    <rPh sb="236" eb="238">
      <t>ショリ</t>
    </rPh>
    <rPh sb="238" eb="240">
      <t>ヒヨウ</t>
    </rPh>
    <rPh sb="241" eb="244">
      <t>シヨウリョウ</t>
    </rPh>
    <rPh sb="244" eb="246">
      <t>シュウニュウ</t>
    </rPh>
    <rPh sb="247" eb="248">
      <t>マカナ</t>
    </rPh>
    <rPh sb="255" eb="257">
      <t>オスイ</t>
    </rPh>
    <rPh sb="257" eb="259">
      <t>ショリ</t>
    </rPh>
    <rPh sb="259" eb="261">
      <t>ゲンカ</t>
    </rPh>
    <rPh sb="263" eb="266">
      <t>シヨウリョウ</t>
    </rPh>
    <rPh sb="266" eb="268">
      <t>シュウニュウ</t>
    </rPh>
    <rPh sb="269" eb="271">
      <t>ゾウゲン</t>
    </rPh>
    <rPh sb="279" eb="281">
      <t>イッパン</t>
    </rPh>
    <rPh sb="281" eb="283">
      <t>カイケイ</t>
    </rPh>
    <rPh sb="286" eb="288">
      <t>クリイレ</t>
    </rPh>
    <rPh sb="288" eb="289">
      <t>キン</t>
    </rPh>
    <rPh sb="290" eb="292">
      <t>ゾウゲン</t>
    </rPh>
    <rPh sb="294" eb="296">
      <t>ケッカ</t>
    </rPh>
    <rPh sb="297" eb="300">
      <t>シヨウリョウ</t>
    </rPh>
    <rPh sb="300" eb="302">
      <t>シュウニュウ</t>
    </rPh>
    <rPh sb="303" eb="304">
      <t>マカナ</t>
    </rPh>
    <rPh sb="307" eb="309">
      <t>ヒヨウ</t>
    </rPh>
    <rPh sb="310" eb="312">
      <t>ヘンドウ</t>
    </rPh>
    <rPh sb="319" eb="321">
      <t>エイキョウ</t>
    </rPh>
    <rPh sb="328" eb="330">
      <t>ソンエキ</t>
    </rPh>
    <rPh sb="330" eb="332">
      <t>シュウシ</t>
    </rPh>
    <rPh sb="333" eb="335">
      <t>カイゼン</t>
    </rPh>
    <rPh sb="341" eb="343">
      <t>カコ</t>
    </rPh>
    <rPh sb="344" eb="346">
      <t>ハッセイ</t>
    </rPh>
    <rPh sb="348" eb="350">
      <t>シキン</t>
    </rPh>
    <rPh sb="350" eb="352">
      <t>フソク</t>
    </rPh>
    <rPh sb="353" eb="355">
      <t>カイショウ</t>
    </rPh>
    <rPh sb="362" eb="364">
      <t>シハライ</t>
    </rPh>
    <rPh sb="364" eb="366">
      <t>ノウリョク</t>
    </rPh>
    <rPh sb="367" eb="368">
      <t>シメ</t>
    </rPh>
    <rPh sb="369" eb="371">
      <t>リュウドウ</t>
    </rPh>
    <rPh sb="371" eb="373">
      <t>ヒリツ</t>
    </rPh>
    <rPh sb="379" eb="381">
      <t>オオハバ</t>
    </rPh>
    <rPh sb="382" eb="384">
      <t>シタマワ</t>
    </rPh>
    <rPh sb="391" eb="393">
      <t>トウシ</t>
    </rPh>
    <rPh sb="394" eb="396">
      <t>ザイゲン</t>
    </rPh>
    <rPh sb="399" eb="400">
      <t>カ</t>
    </rPh>
    <rPh sb="401" eb="402">
      <t>イ</t>
    </rPh>
    <rPh sb="404" eb="406">
      <t>キギョウ</t>
    </rPh>
    <rPh sb="406" eb="407">
      <t>サイ</t>
    </rPh>
    <rPh sb="408" eb="410">
      <t>ザンダカ</t>
    </rPh>
    <rPh sb="411" eb="413">
      <t>ネンネン</t>
    </rPh>
    <rPh sb="413" eb="415">
      <t>ゲンショウ</t>
    </rPh>
    <rPh sb="417" eb="419">
      <t>キギョウ</t>
    </rPh>
    <rPh sb="419" eb="420">
      <t>サイ</t>
    </rPh>
    <rPh sb="420" eb="422">
      <t>ザンダカ</t>
    </rPh>
    <rPh sb="422" eb="423">
      <t>タイ</t>
    </rPh>
    <rPh sb="423" eb="425">
      <t>ジギョウ</t>
    </rPh>
    <rPh sb="425" eb="427">
      <t>キボ</t>
    </rPh>
    <rPh sb="427" eb="429">
      <t>ヒリツ</t>
    </rPh>
    <rPh sb="439" eb="441">
      <t>ネンド</t>
    </rPh>
    <rPh sb="442" eb="444">
      <t>ゾウカ</t>
    </rPh>
    <rPh sb="451" eb="453">
      <t>リョウキン</t>
    </rPh>
    <rPh sb="453" eb="455">
      <t>シュウニュウ</t>
    </rPh>
    <rPh sb="456" eb="458">
      <t>ゲンショウ</t>
    </rPh>
    <rPh sb="460" eb="462">
      <t>ジギョウ</t>
    </rPh>
    <rPh sb="462" eb="464">
      <t>キボ</t>
    </rPh>
    <rPh sb="465" eb="467">
      <t>シュクショウ</t>
    </rPh>
    <rPh sb="484" eb="486">
      <t>シュクハク</t>
    </rPh>
    <rPh sb="486" eb="488">
      <t>シセツ</t>
    </rPh>
    <rPh sb="489" eb="491">
      <t>シヨウ</t>
    </rPh>
    <rPh sb="491" eb="493">
      <t>スイリョウ</t>
    </rPh>
    <rPh sb="494" eb="495">
      <t>オオ</t>
    </rPh>
    <rPh sb="497" eb="499">
      <t>サユウ</t>
    </rPh>
    <rPh sb="505" eb="507">
      <t>ネンド</t>
    </rPh>
    <rPh sb="508" eb="510">
      <t>スイリョウ</t>
    </rPh>
    <rPh sb="511" eb="513">
      <t>オオハバ</t>
    </rPh>
    <rPh sb="514" eb="516">
      <t>ゾウカ</t>
    </rPh>
    <rPh sb="518" eb="520">
      <t>ショリ</t>
    </rPh>
    <rPh sb="520" eb="522">
      <t>シセツ</t>
    </rPh>
    <rPh sb="523" eb="525">
      <t>ノウリョク</t>
    </rPh>
    <rPh sb="526" eb="529">
      <t>ヨジョウブン</t>
    </rPh>
    <rPh sb="530" eb="532">
      <t>リヨウ</t>
    </rPh>
    <rPh sb="534" eb="536">
      <t>ショリ</t>
    </rPh>
    <rPh sb="537" eb="538">
      <t>オコナ</t>
    </rPh>
    <rPh sb="550" eb="551">
      <t>コ</t>
    </rPh>
    <phoneticPr fontId="4"/>
  </si>
  <si>
    <t>　特定環境公共下水道事業の供用開始は平成11年であるため、耐用年数の50年を超えている管渠はまだ発生していないことから、管渠老朽化率及び管渠改善率は０％である。
　有形固定資産減価償却率が26年度に大幅に上昇しているが、これは地方公営企業の会計制度改正の影響によるものである。</t>
    <rPh sb="1" eb="3">
      <t>トクテイ</t>
    </rPh>
    <rPh sb="3" eb="5">
      <t>カンキョウ</t>
    </rPh>
    <rPh sb="5" eb="7">
      <t>コウキョウ</t>
    </rPh>
    <rPh sb="7" eb="10">
      <t>ゲスイドウ</t>
    </rPh>
    <rPh sb="10" eb="12">
      <t>ジギョウ</t>
    </rPh>
    <rPh sb="15" eb="17">
      <t>カイシ</t>
    </rPh>
    <rPh sb="18" eb="20">
      <t>ヘイセイ</t>
    </rPh>
    <rPh sb="22" eb="23">
      <t>ネン</t>
    </rPh>
    <rPh sb="29" eb="31">
      <t>タイヨウ</t>
    </rPh>
    <rPh sb="31" eb="33">
      <t>ネンスウ</t>
    </rPh>
    <rPh sb="36" eb="37">
      <t>ネン</t>
    </rPh>
    <rPh sb="38" eb="39">
      <t>コ</t>
    </rPh>
    <rPh sb="43" eb="45">
      <t>カンキョ</t>
    </rPh>
    <rPh sb="48" eb="50">
      <t>ハッセイ</t>
    </rPh>
    <rPh sb="60" eb="62">
      <t>カンキョ</t>
    </rPh>
    <rPh sb="62" eb="65">
      <t>ロウキュウカ</t>
    </rPh>
    <rPh sb="65" eb="66">
      <t>リツ</t>
    </rPh>
    <rPh sb="66" eb="67">
      <t>オヨ</t>
    </rPh>
    <rPh sb="68" eb="70">
      <t>カンキョ</t>
    </rPh>
    <rPh sb="70" eb="72">
      <t>カイゼン</t>
    </rPh>
    <rPh sb="72" eb="73">
      <t>リツ</t>
    </rPh>
    <phoneticPr fontId="4"/>
  </si>
  <si>
    <t>　24年度に料金改定を行ったことにより損益収支では改善しているが、過去に施設整備の財源として借り入れた企業債の償還が負担となり、資金不足の状況はあまり改善していない。
　経営構造が変動することは、事業の特性からあまり見込むことができないが、供用開始から期間が経っていないため、当面新たな投資をする必要はない。そのため、当初施設整備時に借り入れた企業債の償還が順次終わっていけば資金状況が改善する見込みである。
　下水道事業は、中長期的な経営の基本計画である経営戦略をまだ策定していない。今後資金不足解消を図るとともに、既存施設の状況を踏まえた効率的、計画的な施設管理をしていくため、28年度に経営戦略を策定する予定である。</t>
    <rPh sb="3" eb="5">
      <t>ネンド</t>
    </rPh>
    <rPh sb="6" eb="8">
      <t>リョウキン</t>
    </rPh>
    <rPh sb="8" eb="10">
      <t>カイテイ</t>
    </rPh>
    <rPh sb="11" eb="12">
      <t>オコナ</t>
    </rPh>
    <rPh sb="19" eb="21">
      <t>ソンエキ</t>
    </rPh>
    <rPh sb="21" eb="23">
      <t>シュウシ</t>
    </rPh>
    <rPh sb="25" eb="27">
      <t>カイゼン</t>
    </rPh>
    <rPh sb="33" eb="35">
      <t>カコ</t>
    </rPh>
    <rPh sb="36" eb="38">
      <t>シセツ</t>
    </rPh>
    <rPh sb="38" eb="40">
      <t>セイビ</t>
    </rPh>
    <rPh sb="41" eb="43">
      <t>ザイゲン</t>
    </rPh>
    <rPh sb="46" eb="47">
      <t>カ</t>
    </rPh>
    <rPh sb="48" eb="49">
      <t>イ</t>
    </rPh>
    <rPh sb="51" eb="53">
      <t>キギョウ</t>
    </rPh>
    <rPh sb="53" eb="54">
      <t>サイ</t>
    </rPh>
    <rPh sb="55" eb="57">
      <t>ショウカン</t>
    </rPh>
    <rPh sb="58" eb="60">
      <t>フタン</t>
    </rPh>
    <rPh sb="64" eb="66">
      <t>シキン</t>
    </rPh>
    <rPh sb="66" eb="68">
      <t>フソク</t>
    </rPh>
    <rPh sb="69" eb="71">
      <t>ジョウキョウ</t>
    </rPh>
    <rPh sb="75" eb="77">
      <t>カイゼン</t>
    </rPh>
    <rPh sb="85" eb="87">
      <t>ケイエイ</t>
    </rPh>
    <rPh sb="87" eb="89">
      <t>コウゾウ</t>
    </rPh>
    <rPh sb="90" eb="92">
      <t>ヘンドウ</t>
    </rPh>
    <rPh sb="108" eb="110">
      <t>ミコ</t>
    </rPh>
    <rPh sb="120" eb="122">
      <t>キョウヨウ</t>
    </rPh>
    <rPh sb="122" eb="124">
      <t>カイシ</t>
    </rPh>
    <rPh sb="126" eb="128">
      <t>キカン</t>
    </rPh>
    <rPh sb="129" eb="130">
      <t>タ</t>
    </rPh>
    <rPh sb="138" eb="140">
      <t>トウメン</t>
    </rPh>
    <rPh sb="140" eb="141">
      <t>アラ</t>
    </rPh>
    <rPh sb="143" eb="145">
      <t>トウシ</t>
    </rPh>
    <rPh sb="148" eb="150">
      <t>ヒツヨウ</t>
    </rPh>
    <rPh sb="159" eb="161">
      <t>トウショ</t>
    </rPh>
    <rPh sb="161" eb="163">
      <t>シセツ</t>
    </rPh>
    <rPh sb="163" eb="165">
      <t>セイビ</t>
    </rPh>
    <rPh sb="165" eb="166">
      <t>ジ</t>
    </rPh>
    <rPh sb="167" eb="168">
      <t>カ</t>
    </rPh>
    <rPh sb="169" eb="170">
      <t>イ</t>
    </rPh>
    <rPh sb="172" eb="174">
      <t>キギョウ</t>
    </rPh>
    <rPh sb="174" eb="175">
      <t>サイ</t>
    </rPh>
    <rPh sb="176" eb="178">
      <t>ショウカン</t>
    </rPh>
    <rPh sb="179" eb="181">
      <t>ジュンジ</t>
    </rPh>
    <rPh sb="181" eb="182">
      <t>オ</t>
    </rPh>
    <rPh sb="188" eb="190">
      <t>シキン</t>
    </rPh>
    <rPh sb="190" eb="192">
      <t>ジョウキョウ</t>
    </rPh>
    <rPh sb="193" eb="195">
      <t>カイゼン</t>
    </rPh>
    <rPh sb="197" eb="199">
      <t>ミコ</t>
    </rPh>
    <rPh sb="243" eb="245">
      <t>コンゴ</t>
    </rPh>
    <rPh sb="252" eb="25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</si>
</sst>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747840"/>
        <c:axId val="937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0.04</c:v>
                </c:pt>
              </c:numCache>
            </c:numRef>
          </c:val>
          <c:smooth val="0"/>
        </c:ser>
        <c:dLbls>
          <c:showLegendKey val="0"/>
          <c:showVal val="0"/>
          <c:showCatName val="0"/>
          <c:showSerName val="0"/>
          <c:showPercent val="0"/>
          <c:showBubbleSize val="0"/>
        </c:dLbls>
        <c:marker val="1"/>
        <c:smooth val="0"/>
        <c:axId val="93747840"/>
        <c:axId val="93766400"/>
      </c:lineChart>
      <c:dateAx>
        <c:axId val="93747840"/>
        <c:scaling>
          <c:orientation val="minMax"/>
        </c:scaling>
        <c:delete val="1"/>
        <c:axPos val="b"/>
        <c:numFmt formatCode="ge" sourceLinked="1"/>
        <c:majorTickMark val="none"/>
        <c:minorTickMark val="none"/>
        <c:tickLblPos val="none"/>
        <c:crossAx val="93766400"/>
        <c:crosses val="autoZero"/>
        <c:auto val="1"/>
        <c:lblOffset val="100"/>
        <c:baseTimeUnit val="years"/>
      </c:dateAx>
      <c:valAx>
        <c:axId val="937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95.59</c:v>
                </c:pt>
                <c:pt idx="1">
                  <c:v>90.69</c:v>
                </c:pt>
                <c:pt idx="2">
                  <c:v>91.18</c:v>
                </c:pt>
                <c:pt idx="3">
                  <c:v>105.88</c:v>
                </c:pt>
                <c:pt idx="4">
                  <c:v>85.29</c:v>
                </c:pt>
              </c:numCache>
            </c:numRef>
          </c:val>
        </c:ser>
        <c:dLbls>
          <c:showLegendKey val="0"/>
          <c:showVal val="0"/>
          <c:showCatName val="0"/>
          <c:showSerName val="0"/>
          <c:showPercent val="0"/>
          <c:showBubbleSize val="0"/>
        </c:dLbls>
        <c:gapWidth val="150"/>
        <c:axId val="93882624"/>
        <c:axId val="939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43.58</c:v>
                </c:pt>
              </c:numCache>
            </c:numRef>
          </c:val>
          <c:smooth val="0"/>
        </c:ser>
        <c:dLbls>
          <c:showLegendKey val="0"/>
          <c:showVal val="0"/>
          <c:showCatName val="0"/>
          <c:showSerName val="0"/>
          <c:showPercent val="0"/>
          <c:showBubbleSize val="0"/>
        </c:dLbls>
        <c:marker val="1"/>
        <c:smooth val="0"/>
        <c:axId val="93882624"/>
        <c:axId val="93909376"/>
      </c:lineChart>
      <c:dateAx>
        <c:axId val="93882624"/>
        <c:scaling>
          <c:orientation val="minMax"/>
        </c:scaling>
        <c:delete val="1"/>
        <c:axPos val="b"/>
        <c:numFmt formatCode="ge" sourceLinked="1"/>
        <c:majorTickMark val="none"/>
        <c:minorTickMark val="none"/>
        <c:tickLblPos val="none"/>
        <c:crossAx val="93909376"/>
        <c:crosses val="autoZero"/>
        <c:auto val="1"/>
        <c:lblOffset val="100"/>
        <c:baseTimeUnit val="years"/>
      </c:dateAx>
      <c:valAx>
        <c:axId val="939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73.08</c:v>
                </c:pt>
                <c:pt idx="1">
                  <c:v>73.08</c:v>
                </c:pt>
                <c:pt idx="2">
                  <c:v>73.08</c:v>
                </c:pt>
                <c:pt idx="3">
                  <c:v>73.08</c:v>
                </c:pt>
                <c:pt idx="4">
                  <c:v>73.08</c:v>
                </c:pt>
              </c:numCache>
            </c:numRef>
          </c:val>
        </c:ser>
        <c:dLbls>
          <c:showLegendKey val="0"/>
          <c:showVal val="0"/>
          <c:showCatName val="0"/>
          <c:showSerName val="0"/>
          <c:showPercent val="0"/>
          <c:showBubbleSize val="0"/>
        </c:dLbls>
        <c:gapWidth val="150"/>
        <c:axId val="94259072"/>
        <c:axId val="94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82.35</c:v>
                </c:pt>
              </c:numCache>
            </c:numRef>
          </c:val>
          <c:smooth val="0"/>
        </c:ser>
        <c:dLbls>
          <c:showLegendKey val="0"/>
          <c:showVal val="0"/>
          <c:showCatName val="0"/>
          <c:showSerName val="0"/>
          <c:showPercent val="0"/>
          <c:showBubbleSize val="0"/>
        </c:dLbls>
        <c:marker val="1"/>
        <c:smooth val="0"/>
        <c:axId val="94259072"/>
        <c:axId val="94265344"/>
      </c:lineChart>
      <c:dateAx>
        <c:axId val="94259072"/>
        <c:scaling>
          <c:orientation val="minMax"/>
        </c:scaling>
        <c:delete val="1"/>
        <c:axPos val="b"/>
        <c:numFmt formatCode="ge" sourceLinked="1"/>
        <c:majorTickMark val="none"/>
        <c:minorTickMark val="none"/>
        <c:tickLblPos val="none"/>
        <c:crossAx val="94265344"/>
        <c:crosses val="autoZero"/>
        <c:auto val="1"/>
        <c:lblOffset val="100"/>
        <c:baseTimeUnit val="years"/>
      </c:dateAx>
      <c:valAx>
        <c:axId val="94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97.6</c:v>
                </c:pt>
                <c:pt idx="1">
                  <c:v>100</c:v>
                </c:pt>
                <c:pt idx="2">
                  <c:v>108.63</c:v>
                </c:pt>
                <c:pt idx="3">
                  <c:v>120.12</c:v>
                </c:pt>
                <c:pt idx="4">
                  <c:v>106.32</c:v>
                </c:pt>
              </c:numCache>
            </c:numRef>
          </c:val>
        </c:ser>
        <c:dLbls>
          <c:showLegendKey val="0"/>
          <c:showVal val="0"/>
          <c:showCatName val="0"/>
          <c:showSerName val="0"/>
          <c:showPercent val="0"/>
          <c:showBubbleSize val="0"/>
        </c:dLbls>
        <c:gapWidth val="150"/>
        <c:axId val="92354048"/>
        <c:axId val="923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93.85</c:v>
                </c:pt>
                <c:pt idx="3">
                  <c:v>95.59</c:v>
                </c:pt>
                <c:pt idx="4">
                  <c:v>101.24</c:v>
                </c:pt>
              </c:numCache>
            </c:numRef>
          </c:val>
          <c:smooth val="0"/>
        </c:ser>
        <c:dLbls>
          <c:showLegendKey val="0"/>
          <c:showVal val="0"/>
          <c:showCatName val="0"/>
          <c:showSerName val="0"/>
          <c:showPercent val="0"/>
          <c:showBubbleSize val="0"/>
        </c:dLbls>
        <c:marker val="1"/>
        <c:smooth val="0"/>
        <c:axId val="92354048"/>
        <c:axId val="92355968"/>
      </c:lineChart>
      <c:dateAx>
        <c:axId val="92354048"/>
        <c:scaling>
          <c:orientation val="minMax"/>
        </c:scaling>
        <c:delete val="1"/>
        <c:axPos val="b"/>
        <c:numFmt formatCode="ge" sourceLinked="1"/>
        <c:majorTickMark val="none"/>
        <c:minorTickMark val="none"/>
        <c:tickLblPos val="none"/>
        <c:crossAx val="92355968"/>
        <c:crosses val="autoZero"/>
        <c:auto val="1"/>
        <c:lblOffset val="100"/>
        <c:baseTimeUnit val="years"/>
      </c:dateAx>
      <c:valAx>
        <c:axId val="923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13.94</c:v>
                </c:pt>
                <c:pt idx="1">
                  <c:v>16.239999999999998</c:v>
                </c:pt>
                <c:pt idx="2">
                  <c:v>18.53</c:v>
                </c:pt>
                <c:pt idx="3">
                  <c:v>20.83</c:v>
                </c:pt>
                <c:pt idx="4">
                  <c:v>38.65</c:v>
                </c:pt>
              </c:numCache>
            </c:numRef>
          </c:val>
        </c:ser>
        <c:dLbls>
          <c:showLegendKey val="0"/>
          <c:showVal val="0"/>
          <c:showCatName val="0"/>
          <c:showSerName val="0"/>
          <c:showPercent val="0"/>
          <c:showBubbleSize val="0"/>
        </c:dLbls>
        <c:gapWidth val="150"/>
        <c:axId val="92382336"/>
        <c:axId val="923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6.5</c:v>
                </c:pt>
                <c:pt idx="3">
                  <c:v>6.66</c:v>
                </c:pt>
                <c:pt idx="4">
                  <c:v>22.34</c:v>
                </c:pt>
              </c:numCache>
            </c:numRef>
          </c:val>
          <c:smooth val="0"/>
        </c:ser>
        <c:dLbls>
          <c:showLegendKey val="0"/>
          <c:showVal val="0"/>
          <c:showCatName val="0"/>
          <c:showSerName val="0"/>
          <c:showPercent val="0"/>
          <c:showBubbleSize val="0"/>
        </c:dLbls>
        <c:marker val="1"/>
        <c:smooth val="0"/>
        <c:axId val="92382336"/>
        <c:axId val="92384256"/>
      </c:lineChart>
      <c:dateAx>
        <c:axId val="92382336"/>
        <c:scaling>
          <c:orientation val="minMax"/>
        </c:scaling>
        <c:delete val="1"/>
        <c:axPos val="b"/>
        <c:numFmt formatCode="ge" sourceLinked="1"/>
        <c:majorTickMark val="none"/>
        <c:minorTickMark val="none"/>
        <c:tickLblPos val="none"/>
        <c:crossAx val="92384256"/>
        <c:crosses val="autoZero"/>
        <c:auto val="1"/>
        <c:lblOffset val="100"/>
        <c:baseTimeUnit val="years"/>
      </c:dateAx>
      <c:valAx>
        <c:axId val="923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598144"/>
        <c:axId val="8260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2598144"/>
        <c:axId val="82604416"/>
      </c:lineChart>
      <c:dateAx>
        <c:axId val="82598144"/>
        <c:scaling>
          <c:orientation val="minMax"/>
        </c:scaling>
        <c:delete val="1"/>
        <c:axPos val="b"/>
        <c:numFmt formatCode="ge" sourceLinked="1"/>
        <c:majorTickMark val="none"/>
        <c:minorTickMark val="none"/>
        <c:tickLblPos val="none"/>
        <c:crossAx val="82604416"/>
        <c:crosses val="autoZero"/>
        <c:auto val="1"/>
        <c:lblOffset val="100"/>
        <c:baseTimeUnit val="years"/>
      </c:dateAx>
      <c:valAx>
        <c:axId val="8260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217.19</c:v>
                </c:pt>
                <c:pt idx="1">
                  <c:v>228.39</c:v>
                </c:pt>
                <c:pt idx="2">
                  <c:v>168.12</c:v>
                </c:pt>
                <c:pt idx="3">
                  <c:v>110.92</c:v>
                </c:pt>
                <c:pt idx="4">
                  <c:v>257.32</c:v>
                </c:pt>
              </c:numCache>
            </c:numRef>
          </c:val>
        </c:ser>
        <c:dLbls>
          <c:showLegendKey val="0"/>
          <c:showVal val="0"/>
          <c:showCatName val="0"/>
          <c:showSerName val="0"/>
          <c:showPercent val="0"/>
          <c:showBubbleSize val="0"/>
        </c:dLbls>
        <c:gapWidth val="150"/>
        <c:axId val="91380352"/>
        <c:axId val="936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99.89</c:v>
                </c:pt>
                <c:pt idx="3">
                  <c:v>137.81</c:v>
                </c:pt>
                <c:pt idx="4">
                  <c:v>184.13</c:v>
                </c:pt>
              </c:numCache>
            </c:numRef>
          </c:val>
          <c:smooth val="0"/>
        </c:ser>
        <c:dLbls>
          <c:showLegendKey val="0"/>
          <c:showVal val="0"/>
          <c:showCatName val="0"/>
          <c:showSerName val="0"/>
          <c:showPercent val="0"/>
          <c:showBubbleSize val="0"/>
        </c:dLbls>
        <c:marker val="1"/>
        <c:smooth val="0"/>
        <c:axId val="91380352"/>
        <c:axId val="93651712"/>
      </c:lineChart>
      <c:dateAx>
        <c:axId val="91380352"/>
        <c:scaling>
          <c:orientation val="minMax"/>
        </c:scaling>
        <c:delete val="1"/>
        <c:axPos val="b"/>
        <c:numFmt formatCode="ge" sourceLinked="1"/>
        <c:majorTickMark val="none"/>
        <c:minorTickMark val="none"/>
        <c:tickLblPos val="none"/>
        <c:crossAx val="93651712"/>
        <c:crosses val="autoZero"/>
        <c:auto val="1"/>
        <c:lblOffset val="100"/>
        <c:baseTimeUnit val="years"/>
      </c:dateAx>
      <c:valAx>
        <c:axId val="936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4.8499999999999996</c:v>
                </c:pt>
                <c:pt idx="1">
                  <c:v>4.3600000000000003</c:v>
                </c:pt>
                <c:pt idx="2">
                  <c:v>8.5399999999999991</c:v>
                </c:pt>
                <c:pt idx="3">
                  <c:v>9.7200000000000006</c:v>
                </c:pt>
                <c:pt idx="4">
                  <c:v>4.28</c:v>
                </c:pt>
              </c:numCache>
            </c:numRef>
          </c:val>
        </c:ser>
        <c:dLbls>
          <c:showLegendKey val="0"/>
          <c:showVal val="0"/>
          <c:showCatName val="0"/>
          <c:showSerName val="0"/>
          <c:showPercent val="0"/>
          <c:showBubbleSize val="0"/>
        </c:dLbls>
        <c:gapWidth val="150"/>
        <c:axId val="93694208"/>
        <c:axId val="937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209.18</c:v>
                </c:pt>
                <c:pt idx="3">
                  <c:v>189.4</c:v>
                </c:pt>
                <c:pt idx="4">
                  <c:v>63.22</c:v>
                </c:pt>
              </c:numCache>
            </c:numRef>
          </c:val>
          <c:smooth val="0"/>
        </c:ser>
        <c:dLbls>
          <c:showLegendKey val="0"/>
          <c:showVal val="0"/>
          <c:showCatName val="0"/>
          <c:showSerName val="0"/>
          <c:showPercent val="0"/>
          <c:showBubbleSize val="0"/>
        </c:dLbls>
        <c:marker val="1"/>
        <c:smooth val="0"/>
        <c:axId val="93694208"/>
        <c:axId val="93700480"/>
      </c:lineChart>
      <c:dateAx>
        <c:axId val="93694208"/>
        <c:scaling>
          <c:orientation val="minMax"/>
        </c:scaling>
        <c:delete val="1"/>
        <c:axPos val="b"/>
        <c:numFmt formatCode="ge" sourceLinked="1"/>
        <c:majorTickMark val="none"/>
        <c:minorTickMark val="none"/>
        <c:tickLblPos val="none"/>
        <c:crossAx val="93700480"/>
        <c:crosses val="autoZero"/>
        <c:auto val="1"/>
        <c:lblOffset val="100"/>
        <c:baseTimeUnit val="years"/>
      </c:dateAx>
      <c:valAx>
        <c:axId val="937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1777.99</c:v>
                </c:pt>
                <c:pt idx="1">
                  <c:v>1772.79</c:v>
                </c:pt>
                <c:pt idx="2">
                  <c:v>1347.59</c:v>
                </c:pt>
                <c:pt idx="3">
                  <c:v>1065.26</c:v>
                </c:pt>
                <c:pt idx="4">
                  <c:v>1346.64</c:v>
                </c:pt>
              </c:numCache>
            </c:numRef>
          </c:val>
        </c:ser>
        <c:dLbls>
          <c:showLegendKey val="0"/>
          <c:showVal val="0"/>
          <c:showCatName val="0"/>
          <c:showSerName val="0"/>
          <c:showPercent val="0"/>
          <c:showBubbleSize val="0"/>
        </c:dLbls>
        <c:gapWidth val="150"/>
        <c:axId val="93792128"/>
        <c:axId val="937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1436</c:v>
                </c:pt>
              </c:numCache>
            </c:numRef>
          </c:val>
          <c:smooth val="0"/>
        </c:ser>
        <c:dLbls>
          <c:showLegendKey val="0"/>
          <c:showVal val="0"/>
          <c:showCatName val="0"/>
          <c:showSerName val="0"/>
          <c:showPercent val="0"/>
          <c:showBubbleSize val="0"/>
        </c:dLbls>
        <c:marker val="1"/>
        <c:smooth val="0"/>
        <c:axId val="93792128"/>
        <c:axId val="93798400"/>
      </c:lineChart>
      <c:dateAx>
        <c:axId val="93792128"/>
        <c:scaling>
          <c:orientation val="minMax"/>
        </c:scaling>
        <c:delete val="1"/>
        <c:axPos val="b"/>
        <c:numFmt formatCode="ge" sourceLinked="1"/>
        <c:majorTickMark val="none"/>
        <c:minorTickMark val="none"/>
        <c:tickLblPos val="none"/>
        <c:crossAx val="93798400"/>
        <c:crosses val="autoZero"/>
        <c:auto val="1"/>
        <c:lblOffset val="100"/>
        <c:baseTimeUnit val="years"/>
      </c:dateAx>
      <c:valAx>
        <c:axId val="937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100</c:v>
                </c:pt>
                <c:pt idx="2">
                  <c:v>111.07</c:v>
                </c:pt>
                <c:pt idx="3">
                  <c:v>134.43</c:v>
                </c:pt>
                <c:pt idx="4">
                  <c:v>111.69</c:v>
                </c:pt>
              </c:numCache>
            </c:numRef>
          </c:val>
        </c:ser>
        <c:dLbls>
          <c:showLegendKey val="0"/>
          <c:showVal val="0"/>
          <c:showCatName val="0"/>
          <c:showSerName val="0"/>
          <c:showPercent val="0"/>
          <c:showBubbleSize val="0"/>
        </c:dLbls>
        <c:gapWidth val="150"/>
        <c:axId val="93840896"/>
        <c:axId val="9384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66.56</c:v>
                </c:pt>
              </c:numCache>
            </c:numRef>
          </c:val>
          <c:smooth val="0"/>
        </c:ser>
        <c:dLbls>
          <c:showLegendKey val="0"/>
          <c:showVal val="0"/>
          <c:showCatName val="0"/>
          <c:showSerName val="0"/>
          <c:showPercent val="0"/>
          <c:showBubbleSize val="0"/>
        </c:dLbls>
        <c:marker val="1"/>
        <c:smooth val="0"/>
        <c:axId val="93840896"/>
        <c:axId val="93842816"/>
      </c:lineChart>
      <c:dateAx>
        <c:axId val="93840896"/>
        <c:scaling>
          <c:orientation val="minMax"/>
        </c:scaling>
        <c:delete val="1"/>
        <c:axPos val="b"/>
        <c:numFmt formatCode="ge" sourceLinked="1"/>
        <c:majorTickMark val="none"/>
        <c:minorTickMark val="none"/>
        <c:tickLblPos val="none"/>
        <c:crossAx val="93842816"/>
        <c:crosses val="autoZero"/>
        <c:auto val="1"/>
        <c:lblOffset val="100"/>
        <c:baseTimeUnit val="years"/>
      </c:dateAx>
      <c:valAx>
        <c:axId val="938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252.32</c:v>
                </c:pt>
                <c:pt idx="1">
                  <c:v>251.59</c:v>
                </c:pt>
                <c:pt idx="2">
                  <c:v>280.70999999999998</c:v>
                </c:pt>
                <c:pt idx="3">
                  <c:v>237.47</c:v>
                </c:pt>
                <c:pt idx="4">
                  <c:v>281.83999999999997</c:v>
                </c:pt>
              </c:numCache>
            </c:numRef>
          </c:val>
        </c:ser>
        <c:dLbls>
          <c:showLegendKey val="0"/>
          <c:showVal val="0"/>
          <c:showCatName val="0"/>
          <c:showSerName val="0"/>
          <c:showPercent val="0"/>
          <c:showBubbleSize val="0"/>
        </c:dLbls>
        <c:gapWidth val="150"/>
        <c:axId val="93854336"/>
        <c:axId val="938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244.29</c:v>
                </c:pt>
              </c:numCache>
            </c:numRef>
          </c:val>
          <c:smooth val="0"/>
        </c:ser>
        <c:dLbls>
          <c:showLegendKey val="0"/>
          <c:showVal val="0"/>
          <c:showCatName val="0"/>
          <c:showSerName val="0"/>
          <c:showPercent val="0"/>
          <c:showBubbleSize val="0"/>
        </c:dLbls>
        <c:marker val="1"/>
        <c:smooth val="0"/>
        <c:axId val="93854336"/>
        <c:axId val="93868800"/>
      </c:lineChart>
      <c:dateAx>
        <c:axId val="93854336"/>
        <c:scaling>
          <c:orientation val="minMax"/>
        </c:scaling>
        <c:delete val="1"/>
        <c:axPos val="b"/>
        <c:numFmt formatCode="ge" sourceLinked="1"/>
        <c:majorTickMark val="none"/>
        <c:minorTickMark val="none"/>
        <c:tickLblPos val="none"/>
        <c:crossAx val="93868800"/>
        <c:crosses val="autoZero"/>
        <c:auto val="1"/>
        <c:lblOffset val="100"/>
        <c:baseTimeUnit val="years"/>
      </c:dateAx>
      <c:valAx>
        <c:axId val="938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大阪府　岸和田市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D2</v>
      </c>
      <c r="X8" s="64"/>
      <c r="Y8" s="64"/>
      <c r="Z8" s="64"/>
      <c r="AA8" s="64"/>
      <c r="AB8" s="64"/>
      <c r="AC8" s="64"/>
      <c r="AD8" s="3"/>
      <c r="AE8" s="3"/>
      <c r="AF8" s="3"/>
      <c r="AG8" s="3"/>
      <c r="AH8" s="3"/>
      <c r="AI8" s="3"/>
      <c r="AJ8" s="3"/>
      <c r="AK8" s="3"/>
      <c r="AL8" s="58">
        <f>データ!R6</f>
        <v>200148</v>
      </c>
      <c r="AM8" s="58"/>
      <c r="AN8" s="58"/>
      <c r="AO8" s="58"/>
      <c r="AP8" s="58"/>
      <c r="AQ8" s="58"/>
      <c r="AR8" s="58"/>
      <c r="AS8" s="58"/>
      <c r="AT8" s="57">
        <f>データ!S6</f>
        <v>72.55</v>
      </c>
      <c r="AU8" s="57"/>
      <c r="AV8" s="57"/>
      <c r="AW8" s="57"/>
      <c r="AX8" s="57"/>
      <c r="AY8" s="57"/>
      <c r="AZ8" s="57"/>
      <c r="BA8" s="57"/>
      <c r="BB8" s="57">
        <f>データ!T6</f>
        <v>2758.76</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f>データ!N6</f>
        <v>22.9</v>
      </c>
      <c r="J10" s="57"/>
      <c r="K10" s="57"/>
      <c r="L10" s="57"/>
      <c r="M10" s="57"/>
      <c r="N10" s="57"/>
      <c r="O10" s="57"/>
      <c r="P10" s="57">
        <f>データ!O6</f>
        <v>0.03</v>
      </c>
      <c r="Q10" s="57"/>
      <c r="R10" s="57"/>
      <c r="S10" s="57"/>
      <c r="T10" s="57"/>
      <c r="U10" s="57"/>
      <c r="V10" s="57"/>
      <c r="W10" s="57">
        <f>データ!P6</f>
        <v>92.99</v>
      </c>
      <c r="X10" s="57"/>
      <c r="Y10" s="57"/>
      <c r="Z10" s="57"/>
      <c r="AA10" s="57"/>
      <c r="AB10" s="57"/>
      <c r="AC10" s="57"/>
      <c r="AD10" s="58">
        <f>データ!Q6</f>
        <v>2818</v>
      </c>
      <c r="AE10" s="58"/>
      <c r="AF10" s="58"/>
      <c r="AG10" s="58"/>
      <c r="AH10" s="58"/>
      <c r="AI10" s="58"/>
      <c r="AJ10" s="58"/>
      <c r="AK10" s="2"/>
      <c r="AL10" s="58">
        <f>データ!U6</f>
        <v>52</v>
      </c>
      <c r="AM10" s="58"/>
      <c r="AN10" s="58"/>
      <c r="AO10" s="58"/>
      <c r="AP10" s="58"/>
      <c r="AQ10" s="58"/>
      <c r="AR10" s="58"/>
      <c r="AS10" s="58"/>
      <c r="AT10" s="57">
        <f>データ!V6</f>
        <v>0.08</v>
      </c>
      <c r="AU10" s="57"/>
      <c r="AV10" s="57"/>
      <c r="AW10" s="57"/>
      <c r="AX10" s="57"/>
      <c r="AY10" s="57"/>
      <c r="AZ10" s="57"/>
      <c r="BA10" s="57"/>
      <c r="BB10" s="57">
        <f>データ!W6</f>
        <v>650</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107</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7">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272027</v>
      </c>
      <c r="D6" s="31">
        <f t="shared" si="3"/>
        <v>46</v>
      </c>
      <c r="E6" s="31">
        <f t="shared" si="3"/>
        <v>17</v>
      </c>
      <c r="F6" s="31">
        <f t="shared" si="3"/>
        <v>4</v>
      </c>
      <c r="G6" s="31">
        <f t="shared" si="3"/>
        <v>0</v>
      </c>
      <c r="H6" s="31" t="str">
        <f t="shared" si="3"/>
        <v>大阪府　岸和田市</v>
      </c>
      <c r="I6" s="31" t="str">
        <f t="shared" si="3"/>
        <v>法適用</v>
      </c>
      <c r="J6" s="31" t="str">
        <f t="shared" si="3"/>
        <v>下水道事業</v>
      </c>
      <c r="K6" s="31" t="str">
        <f t="shared" si="3"/>
        <v>特定環境保全公共下水道</v>
      </c>
      <c r="L6" s="31" t="str">
        <f t="shared" si="3"/>
        <v>D2</v>
      </c>
      <c r="M6" s="32" t="str">
        <f t="shared" si="3"/>
        <v>-</v>
      </c>
      <c r="N6" s="32">
        <f t="shared" si="3"/>
        <v>22.9</v>
      </c>
      <c r="O6" s="32">
        <f t="shared" si="3"/>
        <v>0.03</v>
      </c>
      <c r="P6" s="32">
        <f t="shared" si="3"/>
        <v>92.99</v>
      </c>
      <c r="Q6" s="32">
        <f t="shared" si="3"/>
        <v>2818</v>
      </c>
      <c r="R6" s="32">
        <f t="shared" si="3"/>
        <v>200148</v>
      </c>
      <c r="S6" s="32">
        <f t="shared" si="3"/>
        <v>72.55</v>
      </c>
      <c r="T6" s="32">
        <f t="shared" si="3"/>
        <v>2758.76</v>
      </c>
      <c r="U6" s="32">
        <f t="shared" si="3"/>
        <v>52</v>
      </c>
      <c r="V6" s="32">
        <f t="shared" si="3"/>
        <v>0.08</v>
      </c>
      <c r="W6" s="32">
        <f t="shared" si="3"/>
        <v>650</v>
      </c>
      <c r="X6" s="33">
        <f>IF(X7="",NA(),X7)</f>
        <v>97.6</v>
      </c>
      <c r="Y6" s="33">
        <f t="shared" ref="Y6:AG6" si="4">IF(Y7="",NA(),Y7)</f>
        <v>100</v>
      </c>
      <c r="Z6" s="33">
        <f t="shared" si="4"/>
        <v>108.63</v>
      </c>
      <c r="AA6" s="33">
        <f t="shared" si="4"/>
        <v>120.12</v>
      </c>
      <c r="AB6" s="33">
        <f t="shared" si="4"/>
        <v>106.32</v>
      </c>
      <c r="AC6" s="33">
        <f t="shared" si="4"/>
        <v>93.06</v>
      </c>
      <c r="AD6" s="33">
        <f t="shared" si="4"/>
        <v>93.66</v>
      </c>
      <c r="AE6" s="33">
        <f t="shared" si="4"/>
        <v>93.85</v>
      </c>
      <c r="AF6" s="33">
        <f t="shared" si="4"/>
        <v>95.59</v>
      </c>
      <c r="AG6" s="33">
        <f t="shared" si="4"/>
        <v>101.24</v>
      </c>
      <c r="AH6" s="32" t="str">
        <f>IF(AH7="","",IF(AH7="-","【-】","【"&amp;SUBSTITUTE(TEXT(AH7,"#,##0.00"),"-","△")&amp;"】"))</f>
        <v>【99.53】</v>
      </c>
      <c r="AI6" s="33">
        <f>IF(AI7="",NA(),AI7)</f>
        <v>217.19</v>
      </c>
      <c r="AJ6" s="33">
        <f t="shared" ref="AJ6:AR6" si="5">IF(AJ7="",NA(),AJ7)</f>
        <v>228.39</v>
      </c>
      <c r="AK6" s="33">
        <f t="shared" si="5"/>
        <v>168.12</v>
      </c>
      <c r="AL6" s="33">
        <f t="shared" si="5"/>
        <v>110.92</v>
      </c>
      <c r="AM6" s="33">
        <f t="shared" si="5"/>
        <v>257.32</v>
      </c>
      <c r="AN6" s="33">
        <f t="shared" si="5"/>
        <v>125.99</v>
      </c>
      <c r="AO6" s="33">
        <f t="shared" si="5"/>
        <v>143.69</v>
      </c>
      <c r="AP6" s="33">
        <f t="shared" si="5"/>
        <v>99.89</v>
      </c>
      <c r="AQ6" s="33">
        <f t="shared" si="5"/>
        <v>137.81</v>
      </c>
      <c r="AR6" s="33">
        <f t="shared" si="5"/>
        <v>184.13</v>
      </c>
      <c r="AS6" s="32" t="str">
        <f>IF(AS7="","",IF(AS7="-","【-】","【"&amp;SUBSTITUTE(TEXT(AS7,"#,##0.00"),"-","△")&amp;"】"))</f>
        <v>【154.95】</v>
      </c>
      <c r="AT6" s="33">
        <f>IF(AT7="",NA(),AT7)</f>
        <v>4.8499999999999996</v>
      </c>
      <c r="AU6" s="33">
        <f t="shared" ref="AU6:BC6" si="6">IF(AU7="",NA(),AU7)</f>
        <v>4.3600000000000003</v>
      </c>
      <c r="AV6" s="33">
        <f t="shared" si="6"/>
        <v>8.5399999999999991</v>
      </c>
      <c r="AW6" s="33">
        <f t="shared" si="6"/>
        <v>9.7200000000000006</v>
      </c>
      <c r="AX6" s="33">
        <f t="shared" si="6"/>
        <v>4.28</v>
      </c>
      <c r="AY6" s="33">
        <f t="shared" si="6"/>
        <v>245.73</v>
      </c>
      <c r="AZ6" s="33">
        <f t="shared" si="6"/>
        <v>199.45</v>
      </c>
      <c r="BA6" s="33">
        <f t="shared" si="6"/>
        <v>209.18</v>
      </c>
      <c r="BB6" s="33">
        <f t="shared" si="6"/>
        <v>189.4</v>
      </c>
      <c r="BC6" s="33">
        <f t="shared" si="6"/>
        <v>63.22</v>
      </c>
      <c r="BD6" s="32" t="str">
        <f>IF(BD7="","",IF(BD7="-","【-】","【"&amp;SUBSTITUTE(TEXT(BD7,"#,##0.00"),"-","△")&amp;"】"))</f>
        <v>【59.45】</v>
      </c>
      <c r="BE6" s="33">
        <f>IF(BE7="",NA(),BE7)</f>
        <v>1777.99</v>
      </c>
      <c r="BF6" s="33">
        <f t="shared" ref="BF6:BN6" si="7">IF(BF7="",NA(),BF7)</f>
        <v>1772.79</v>
      </c>
      <c r="BG6" s="33">
        <f t="shared" si="7"/>
        <v>1347.59</v>
      </c>
      <c r="BH6" s="33">
        <f t="shared" si="7"/>
        <v>1065.26</v>
      </c>
      <c r="BI6" s="33">
        <f t="shared" si="7"/>
        <v>1346.64</v>
      </c>
      <c r="BJ6" s="33">
        <f t="shared" si="7"/>
        <v>1868.17</v>
      </c>
      <c r="BK6" s="33">
        <f t="shared" si="7"/>
        <v>1835.56</v>
      </c>
      <c r="BL6" s="33">
        <f t="shared" si="7"/>
        <v>1716.82</v>
      </c>
      <c r="BM6" s="33">
        <f t="shared" si="7"/>
        <v>1554.05</v>
      </c>
      <c r="BN6" s="33">
        <f t="shared" si="7"/>
        <v>1436</v>
      </c>
      <c r="BO6" s="32" t="str">
        <f>IF(BO7="","",IF(BO7="-","【-】","【"&amp;SUBSTITUTE(TEXT(BO7,"#,##0.00"),"-","△")&amp;"】"))</f>
        <v>【1,479.31】</v>
      </c>
      <c r="BP6" s="33">
        <f>IF(BP7="",NA(),BP7)</f>
        <v>100</v>
      </c>
      <c r="BQ6" s="33">
        <f t="shared" ref="BQ6:BY6" si="8">IF(BQ7="",NA(),BQ7)</f>
        <v>100</v>
      </c>
      <c r="BR6" s="33">
        <f t="shared" si="8"/>
        <v>111.07</v>
      </c>
      <c r="BS6" s="33">
        <f t="shared" si="8"/>
        <v>134.43</v>
      </c>
      <c r="BT6" s="33">
        <f t="shared" si="8"/>
        <v>111.69</v>
      </c>
      <c r="BU6" s="33">
        <f t="shared" si="8"/>
        <v>55.15</v>
      </c>
      <c r="BV6" s="33">
        <f t="shared" si="8"/>
        <v>52.89</v>
      </c>
      <c r="BW6" s="33">
        <f t="shared" si="8"/>
        <v>51.73</v>
      </c>
      <c r="BX6" s="33">
        <f t="shared" si="8"/>
        <v>53.01</v>
      </c>
      <c r="BY6" s="33">
        <f t="shared" si="8"/>
        <v>66.56</v>
      </c>
      <c r="BZ6" s="32" t="str">
        <f>IF(BZ7="","",IF(BZ7="-","【-】","【"&amp;SUBSTITUTE(TEXT(BZ7,"#,##0.00"),"-","△")&amp;"】"))</f>
        <v>【63.50】</v>
      </c>
      <c r="CA6" s="33">
        <f>IF(CA7="",NA(),CA7)</f>
        <v>252.32</v>
      </c>
      <c r="CB6" s="33">
        <f t="shared" ref="CB6:CJ6" si="9">IF(CB7="",NA(),CB7)</f>
        <v>251.59</v>
      </c>
      <c r="CC6" s="33">
        <f t="shared" si="9"/>
        <v>280.70999999999998</v>
      </c>
      <c r="CD6" s="33">
        <f t="shared" si="9"/>
        <v>237.47</v>
      </c>
      <c r="CE6" s="33">
        <f t="shared" si="9"/>
        <v>281.83999999999997</v>
      </c>
      <c r="CF6" s="33">
        <f t="shared" si="9"/>
        <v>283.05</v>
      </c>
      <c r="CG6" s="33">
        <f t="shared" si="9"/>
        <v>300.52</v>
      </c>
      <c r="CH6" s="33">
        <f t="shared" si="9"/>
        <v>310.47000000000003</v>
      </c>
      <c r="CI6" s="33">
        <f t="shared" si="9"/>
        <v>299.39</v>
      </c>
      <c r="CJ6" s="33">
        <f t="shared" si="9"/>
        <v>244.29</v>
      </c>
      <c r="CK6" s="32" t="str">
        <f>IF(CK7="","",IF(CK7="-","【-】","【"&amp;SUBSTITUTE(TEXT(CK7,"#,##0.00"),"-","△")&amp;"】"))</f>
        <v>【253.12】</v>
      </c>
      <c r="CL6" s="33">
        <f>IF(CL7="",NA(),CL7)</f>
        <v>95.59</v>
      </c>
      <c r="CM6" s="33">
        <f t="shared" ref="CM6:CU6" si="10">IF(CM7="",NA(),CM7)</f>
        <v>90.69</v>
      </c>
      <c r="CN6" s="33">
        <f t="shared" si="10"/>
        <v>91.18</v>
      </c>
      <c r="CO6" s="33">
        <f t="shared" si="10"/>
        <v>105.88</v>
      </c>
      <c r="CP6" s="33">
        <f t="shared" si="10"/>
        <v>85.29</v>
      </c>
      <c r="CQ6" s="33">
        <f t="shared" si="10"/>
        <v>36.18</v>
      </c>
      <c r="CR6" s="33">
        <f t="shared" si="10"/>
        <v>36.799999999999997</v>
      </c>
      <c r="CS6" s="33">
        <f t="shared" si="10"/>
        <v>36.67</v>
      </c>
      <c r="CT6" s="33">
        <f t="shared" si="10"/>
        <v>36.200000000000003</v>
      </c>
      <c r="CU6" s="33">
        <f t="shared" si="10"/>
        <v>43.58</v>
      </c>
      <c r="CV6" s="32" t="str">
        <f>IF(CV7="","",IF(CV7="-","【-】","【"&amp;SUBSTITUTE(TEXT(CV7,"#,##0.00"),"-","△")&amp;"】"))</f>
        <v>【41.06】</v>
      </c>
      <c r="CW6" s="33">
        <f>IF(CW7="",NA(),CW7)</f>
        <v>73.08</v>
      </c>
      <c r="CX6" s="33">
        <f t="shared" ref="CX6:DF6" si="11">IF(CX7="",NA(),CX7)</f>
        <v>73.08</v>
      </c>
      <c r="CY6" s="33">
        <f t="shared" si="11"/>
        <v>73.08</v>
      </c>
      <c r="CZ6" s="33">
        <f t="shared" si="11"/>
        <v>73.08</v>
      </c>
      <c r="DA6" s="33">
        <f t="shared" si="11"/>
        <v>73.08</v>
      </c>
      <c r="DB6" s="33">
        <f t="shared" si="11"/>
        <v>72.14</v>
      </c>
      <c r="DC6" s="33">
        <f t="shared" si="11"/>
        <v>71.62</v>
      </c>
      <c r="DD6" s="33">
        <f t="shared" si="11"/>
        <v>71.239999999999995</v>
      </c>
      <c r="DE6" s="33">
        <f t="shared" si="11"/>
        <v>71.069999999999993</v>
      </c>
      <c r="DF6" s="33">
        <f t="shared" si="11"/>
        <v>82.35</v>
      </c>
      <c r="DG6" s="32" t="str">
        <f>IF(DG7="","",IF(DG7="-","【-】","【"&amp;SUBSTITUTE(TEXT(DG7,"#,##0.00"),"-","△")&amp;"】"))</f>
        <v>【80.39】</v>
      </c>
      <c r="DH6" s="33">
        <f>IF(DH7="",NA(),DH7)</f>
        <v>13.94</v>
      </c>
      <c r="DI6" s="33">
        <f t="shared" ref="DI6:DQ6" si="12">IF(DI7="",NA(),DI7)</f>
        <v>16.239999999999998</v>
      </c>
      <c r="DJ6" s="33">
        <f t="shared" si="12"/>
        <v>18.53</v>
      </c>
      <c r="DK6" s="33">
        <f t="shared" si="12"/>
        <v>20.83</v>
      </c>
      <c r="DL6" s="33">
        <f t="shared" si="12"/>
        <v>38.65</v>
      </c>
      <c r="DM6" s="33">
        <f t="shared" si="12"/>
        <v>7.84</v>
      </c>
      <c r="DN6" s="33">
        <f t="shared" si="12"/>
        <v>7.58</v>
      </c>
      <c r="DO6" s="33">
        <f t="shared" si="12"/>
        <v>6.5</v>
      </c>
      <c r="DP6" s="33">
        <f t="shared" si="12"/>
        <v>6.66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0.04</v>
      </c>
      <c r="EN6" s="32" t="str">
        <f>IF(EN7="","",IF(EN7="-","【-】","【"&amp;SUBSTITUTE(TEXT(EN7,"#,##0.00"),"-","△")&amp;"】"))</f>
        <v>【0.05】</v>
      </c>
    </row>
    <row r="7" spans="1:147" s="34" customFormat="1">
      <c r="A7" s="26"/>
      <c r="B7" s="35">
        <v>2014</v>
      </c>
      <c r="C7" s="35">
        <v>272027</v>
      </c>
      <c r="D7" s="35">
        <v>46</v>
      </c>
      <c r="E7" s="35">
        <v>17</v>
      </c>
      <c r="F7" s="35">
        <v>4</v>
      </c>
      <c r="G7" s="35">
        <v>0</v>
      </c>
      <c r="H7" s="35" t="s">
        <v>96</v>
      </c>
      <c r="I7" s="35" t="s">
        <v>97</v>
      </c>
      <c r="J7" s="35" t="s">
        <v>98</v>
      </c>
      <c r="K7" s="35" t="s">
        <v>99</v>
      </c>
      <c r="L7" s="35" t="s">
        <v>100</v>
      </c>
      <c r="M7" s="36" t="s">
        <v>101</v>
      </c>
      <c r="N7" s="36">
        <v>22.9</v>
      </c>
      <c r="O7" s="36">
        <v>0.03</v>
      </c>
      <c r="P7" s="36">
        <v>92.99</v>
      </c>
      <c r="Q7" s="36">
        <v>2818</v>
      </c>
      <c r="R7" s="36">
        <v>200148</v>
      </c>
      <c r="S7" s="36">
        <v>72.55</v>
      </c>
      <c r="T7" s="36">
        <v>2758.76</v>
      </c>
      <c r="U7" s="36">
        <v>52</v>
      </c>
      <c r="V7" s="36">
        <v>0.08</v>
      </c>
      <c r="W7" s="36">
        <v>650</v>
      </c>
      <c r="X7" s="36">
        <v>97.6</v>
      </c>
      <c r="Y7" s="36">
        <v>100</v>
      </c>
      <c r="Z7" s="36">
        <v>108.63</v>
      </c>
      <c r="AA7" s="36">
        <v>120.12</v>
      </c>
      <c r="AB7" s="36">
        <v>106.32</v>
      </c>
      <c r="AC7" s="36">
        <v>93.06</v>
      </c>
      <c r="AD7" s="36">
        <v>93.66</v>
      </c>
      <c r="AE7" s="36">
        <v>93.85</v>
      </c>
      <c r="AF7" s="36">
        <v>95.59</v>
      </c>
      <c r="AG7" s="36">
        <v>101.24</v>
      </c>
      <c r="AH7" s="36">
        <v>99.53</v>
      </c>
      <c r="AI7" s="36">
        <v>217.19</v>
      </c>
      <c r="AJ7" s="36">
        <v>228.39</v>
      </c>
      <c r="AK7" s="36">
        <v>168.12</v>
      </c>
      <c r="AL7" s="36">
        <v>110.92</v>
      </c>
      <c r="AM7" s="36">
        <v>257.32</v>
      </c>
      <c r="AN7" s="36">
        <v>125.99</v>
      </c>
      <c r="AO7" s="36">
        <v>143.69</v>
      </c>
      <c r="AP7" s="36">
        <v>99.89</v>
      </c>
      <c r="AQ7" s="36">
        <v>137.81</v>
      </c>
      <c r="AR7" s="36">
        <v>184.13</v>
      </c>
      <c r="AS7" s="36">
        <v>154.94999999999999</v>
      </c>
      <c r="AT7" s="36">
        <v>4.8499999999999996</v>
      </c>
      <c r="AU7" s="36">
        <v>4.3600000000000003</v>
      </c>
      <c r="AV7" s="36">
        <v>8.5399999999999991</v>
      </c>
      <c r="AW7" s="36">
        <v>9.7200000000000006</v>
      </c>
      <c r="AX7" s="36">
        <v>4.28</v>
      </c>
      <c r="AY7" s="36">
        <v>245.73</v>
      </c>
      <c r="AZ7" s="36">
        <v>199.45</v>
      </c>
      <c r="BA7" s="36">
        <v>209.18</v>
      </c>
      <c r="BB7" s="36">
        <v>189.4</v>
      </c>
      <c r="BC7" s="36">
        <v>63.22</v>
      </c>
      <c r="BD7" s="36">
        <v>59.45</v>
      </c>
      <c r="BE7" s="36">
        <v>1777.99</v>
      </c>
      <c r="BF7" s="36">
        <v>1772.79</v>
      </c>
      <c r="BG7" s="36">
        <v>1347.59</v>
      </c>
      <c r="BH7" s="36">
        <v>1065.26</v>
      </c>
      <c r="BI7" s="36">
        <v>1346.64</v>
      </c>
      <c r="BJ7" s="36">
        <v>1868.17</v>
      </c>
      <c r="BK7" s="36">
        <v>1835.56</v>
      </c>
      <c r="BL7" s="36">
        <v>1716.82</v>
      </c>
      <c r="BM7" s="36">
        <v>1554.05</v>
      </c>
      <c r="BN7" s="36">
        <v>1436</v>
      </c>
      <c r="BO7" s="36">
        <v>1479.31</v>
      </c>
      <c r="BP7" s="36">
        <v>100</v>
      </c>
      <c r="BQ7" s="36">
        <v>100</v>
      </c>
      <c r="BR7" s="36">
        <v>111.07</v>
      </c>
      <c r="BS7" s="36">
        <v>134.43</v>
      </c>
      <c r="BT7" s="36">
        <v>111.69</v>
      </c>
      <c r="BU7" s="36">
        <v>55.15</v>
      </c>
      <c r="BV7" s="36">
        <v>52.89</v>
      </c>
      <c r="BW7" s="36">
        <v>51.73</v>
      </c>
      <c r="BX7" s="36">
        <v>53.01</v>
      </c>
      <c r="BY7" s="36">
        <v>66.56</v>
      </c>
      <c r="BZ7" s="36">
        <v>63.5</v>
      </c>
      <c r="CA7" s="36">
        <v>252.32</v>
      </c>
      <c r="CB7" s="36">
        <v>251.59</v>
      </c>
      <c r="CC7" s="36">
        <v>280.70999999999998</v>
      </c>
      <c r="CD7" s="36">
        <v>237.47</v>
      </c>
      <c r="CE7" s="36">
        <v>281.83999999999997</v>
      </c>
      <c r="CF7" s="36">
        <v>283.05</v>
      </c>
      <c r="CG7" s="36">
        <v>300.52</v>
      </c>
      <c r="CH7" s="36">
        <v>310.47000000000003</v>
      </c>
      <c r="CI7" s="36">
        <v>299.39</v>
      </c>
      <c r="CJ7" s="36">
        <v>244.29</v>
      </c>
      <c r="CK7" s="36">
        <v>253.12</v>
      </c>
      <c r="CL7" s="36">
        <v>95.59</v>
      </c>
      <c r="CM7" s="36">
        <v>90.69</v>
      </c>
      <c r="CN7" s="36">
        <v>91.18</v>
      </c>
      <c r="CO7" s="36">
        <v>105.88</v>
      </c>
      <c r="CP7" s="36">
        <v>85.29</v>
      </c>
      <c r="CQ7" s="36">
        <v>36.18</v>
      </c>
      <c r="CR7" s="36">
        <v>36.799999999999997</v>
      </c>
      <c r="CS7" s="36">
        <v>36.67</v>
      </c>
      <c r="CT7" s="36">
        <v>36.200000000000003</v>
      </c>
      <c r="CU7" s="36">
        <v>43.58</v>
      </c>
      <c r="CV7" s="36">
        <v>41.06</v>
      </c>
      <c r="CW7" s="36">
        <v>73.08</v>
      </c>
      <c r="CX7" s="36">
        <v>73.08</v>
      </c>
      <c r="CY7" s="36">
        <v>73.08</v>
      </c>
      <c r="CZ7" s="36">
        <v>73.08</v>
      </c>
      <c r="DA7" s="36">
        <v>73.08</v>
      </c>
      <c r="DB7" s="36">
        <v>72.14</v>
      </c>
      <c r="DC7" s="36">
        <v>71.62</v>
      </c>
      <c r="DD7" s="36">
        <v>71.239999999999995</v>
      </c>
      <c r="DE7" s="36">
        <v>71.069999999999993</v>
      </c>
      <c r="DF7" s="36">
        <v>82.35</v>
      </c>
      <c r="DG7" s="36">
        <v>80.39</v>
      </c>
      <c r="DH7" s="36">
        <v>13.94</v>
      </c>
      <c r="DI7" s="36">
        <v>16.239999999999998</v>
      </c>
      <c r="DJ7" s="36">
        <v>18.53</v>
      </c>
      <c r="DK7" s="36">
        <v>20.83</v>
      </c>
      <c r="DL7" s="36">
        <v>38.65</v>
      </c>
      <c r="DM7" s="36">
        <v>7.84</v>
      </c>
      <c r="DN7" s="36">
        <v>7.58</v>
      </c>
      <c r="DO7" s="36">
        <v>6.5</v>
      </c>
      <c r="DP7" s="36">
        <v>6.66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0.05</v>
      </c>
      <c r="EL7" s="36">
        <v>7.0000000000000007E-2</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dcterms:created xsi:type="dcterms:W3CDTF">2016-02-03T07:47:26Z</dcterms:created>
  <dcterms:modified xsi:type="dcterms:W3CDTF">2016-02-24T10:51:24Z</dcterms:modified>
</cp:coreProperties>
</file>