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C36" i="9"/>
  <c r="CO35" i="9"/>
  <c r="BE35" i="9"/>
  <c r="AM35" i="9"/>
  <c r="C35" i="9"/>
  <c r="CO34" i="9"/>
  <c r="BW34" i="9"/>
  <c r="BW35" i="9" s="1"/>
  <c r="BW36" i="9" s="1"/>
  <c r="BW37" i="9" s="1"/>
  <c r="BW38"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<sst xmlns="http://schemas.openxmlformats.org/spreadsheetml/2006/main" count="1030" uniqueCount="537">
  <si>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</si>
  <si>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</si>
  <si>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</si>
  <si>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</si>
  <si>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</si>
  <si>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</si>
  <si>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</si>
  <si>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</si>
  <si>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</si>
  <si>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</si>
  <si>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</si>
  <si>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</si>
  <si>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</si>
  <si>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</si>
  <si>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</si>
  <si>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</si>
  <si>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</si>
  <si>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</si>
  <si>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</si>
  <si>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</si>
  <si>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</si>
  <si>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</si>
  <si>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</si>
  <si>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</si>
  <si>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</si>
  <si>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</si>
  <si>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</si>
  <si>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</si>
  <si>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</si>
  <si>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</si>
  <si>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</si>
  <si>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</si>
  <si>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</si>
  <si>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</si>
  <si>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</si>
  <si>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</si>
  <si>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</si>
  <si>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</si>
  <si>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</si>
  <si>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</si>
  <si>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</si>
  <si>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</si>
  <si>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</si>
  <si>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</si>
  <si>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</si>
  <si>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</si>
  <si>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</si>
  <si>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</si>
  <si>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</si>
  <si>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</si>
  <si>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</si>
  <si>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</si>
  <si>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</si>
  <si>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</si>
  <si>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</si>
  <si>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</si>
  <si>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</si>
  <si>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</si>
  <si>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</si>
  <si>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</si>
  <si>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</si>
  <si>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</si>
  <si>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</si>
  <si>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</si>
  <si>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</si>
  <si>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</si>
  <si>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</si>
  <si>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</si>
  <si>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</si>
  <si>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</si>
  <si>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</si>
  <si>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</si>
  <si>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</si>
  <si>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</si>
  <si>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</si>
  <si>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</si>
  <si>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</si>
  <si>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</si>
  <si>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</si>
  <si>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</si>
  <si>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</si>
  <si>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</si>
  <si>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太子町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</si>
  <si>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</si>
  <si>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</si>
  <si>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</si>
  <si>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</si>
  <si>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</si>
  <si>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</si>
  <si>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</si>
  <si>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</si>
  <si>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</si>
  <si>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</si>
  <si>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</si>
  <si>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</si>
  <si>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</si>
  <si>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</si>
  <si>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</si>
  <si>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</si>
  <si>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</si>
  <si>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</si>
  <si>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</si>
  <si>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</si>
  <si>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</si>
  <si>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</si>
  <si>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</si>
  <si>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</si>
  <si>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</si>
  <si>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</si>
  <si>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</si>
  <si>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</si>
  <si>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</si>
  <si>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</si>
  <si>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</si>
  <si>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</si>
  <si>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</si>
  <si>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</si>
  <si>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</si>
  <si>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</si>
  <si>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</si>
  <si>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</si>
  <si>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</si>
  <si>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</si>
  <si>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</si>
  <si>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</si>
  <si>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</si>
  <si>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</si>
  <si>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</si>
  <si>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</si>
  <si>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</si>
  <si>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</si>
  <si>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</si>
  <si>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</si>
  <si>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</si>
  <si>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</si>
  <si>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</si>
  <si>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</si>
  <si>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</si>
  <si>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</si>
  <si>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</si>
  <si>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</si>
  <si>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</si>
  <si>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</si>
  <si>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</si>
  <si>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</si>
  <si>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</si>
  <si>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</si>
  <si>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</si>
  <si>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</si>
  <si>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</si>
  <si>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</si>
  <si>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</si>
  <si>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</si>
  <si>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</si>
  <si>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</si>
  <si>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</si>
  <si>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</si>
  <si>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</si>
  <si>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</si>
  <si>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</si>
  <si>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</si>
  <si>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</si>
  <si>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</si>
  <si>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</si>
  <si>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</si>
  <si>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</si>
  <si>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</si>
  <si>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</si>
  <si>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</si>
  <si>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</si>
  <si>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</si>
  <si>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</si>
  <si>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</si>
  <si>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</si>
  <si>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</si>
  <si>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</si>
  <si>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</si>
  <si>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</si>
  <si>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</si>
  <si>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</si>
  <si>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</si>
  <si>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</si>
  <si>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</si>
  <si>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</si>
  <si>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</si>
  <si>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</si>
  <si>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</si>
  <si>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</si>
  <si>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</si>
  <si>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</si>
  <si>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</si>
  <si>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</si>
  <si>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</si>
  <si>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</si>
  <si>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大阪府太子町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</si>
  <si>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</si>
  <si>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</si>
  <si>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</si>
  <si>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</si>
  <si>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</si>
  <si>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</si>
  <si>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</si>
  <si>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</si>
  <si>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</si>
  <si>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</si>
  <si>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</si>
  <si>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</si>
  <si>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</si>
  <si>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</si>
  <si>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</si>
  <si>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</si>
  <si>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</si>
  <si>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</si>
  <si>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</si>
  <si>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</si>
  <si>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</si>
  <si>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</si>
  <si>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</si>
  <si>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</si>
  <si>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</si>
  <si>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</si>
  <si>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</si>
  <si>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</si>
  <si>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</si>
  <si>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</si>
  <si>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</si>
  <si>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</si>
  <si>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</si>
  <si>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</si>
  <si>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</si>
  <si>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</si>
  <si>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</si>
  <si>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</si>
  <si>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</si>
  <si>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</si>
  <si>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</si>
  <si>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</si>
  <si>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</si>
  <si>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</si>
  <si>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</si>
  <si>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</si>
  <si>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</si>
  <si>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</si>
  <si>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</si>
  <si>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</si>
  <si>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</si>
  <si>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</si>
  <si>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</si>
  <si>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</si>
  <si>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</si>
  <si>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</si>
  <si>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</si>
  <si>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</si>
  <si>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</si>
  <si>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</si>
  <si>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</si>
  <si>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</si>
  <si>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</si>
  <si>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</si>
  <si>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</si>
  <si>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</si>
  <si>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</si>
  <si>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</si>
  <si>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</si>
  <si>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</si>
  <si>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</si>
  <si>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</si>
  <si>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</si>
  <si>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</si>
  <si>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</si>
  <si>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</si>
  <si>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</si>
  <si>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</si>
  <si>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</si>
  <si>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</si>
  <si>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</si>
  <si>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</si>
  <si>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</si>
  <si>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</si>
  <si>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</si>
  <si>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</si>
  <si>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</si>
  <si>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</si>
  <si>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</si>
  <si>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</si>
  <si>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</si>
  <si>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</si>
  <si>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</si>
  <si>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</si>
  <si>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</si>
  <si>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</si>
  <si>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</si>
  <si>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</si>
  <si>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</si>
  <si>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</si>
  <si>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</si>
  <si>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</si>
  <si>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</si>
  <si>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</si>
  <si>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</si>
  <si>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</si>
  <si>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</si>
  <si>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</si>
  <si>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</si>
  <si>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</si>
  <si>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</si>
  <si>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</si>
  <si>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</si>
  <si>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</si>
  <si>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</si>
  <si>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</si>
  <si>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</si>
  <si>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</si>
  <si>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</si>
  <si>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</si>
  <si>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</si>
  <si>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</si>
  <si>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</si>
  <si>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</si>
  <si>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</si>
  <si>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</si>
  <si>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</si>
  <si>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</si>
  <si>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</si>
  <si>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</si>
  <si>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</si>
  <si>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</si>
  <si>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</si>
  <si>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</si>
  <si>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</si>
  <si>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</si>
  <si>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</si>
  <si>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</si>
  <si>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</si>
  <si>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</si>
  <si>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</si>
  <si>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</si>
  <si>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</si>
  <si>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</si>
  <si>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</si>
  <si>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</si>
  <si>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</si>
  <si>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</si>
  <si>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大阪府太子町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</si>
  <si>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</si>
  <si>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</si>
  <si>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</si>
  <si>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</si>
  <si>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</si>
  <si>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</si>
  <si>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</si>
  <si>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</si>
  <si>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</si>
  <si>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</si>
  <si>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</si>
  <si>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</si>
  <si>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</si>
  <si>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</si>
  <si>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</si>
  <si>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</si>
  <si>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</si>
  <si>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</si>
  <si>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</si>
  <si>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</si>
  <si>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</si>
  <si>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</si>
  <si>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</si>
  <si>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</si>
  <si>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</si>
  <si>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</si>
  <si>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</si>
  <si>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</si>
  <si>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</si>
  <si>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</si>
  <si>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</si>
  <si>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</si>
  <si>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</si>
  <si>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</si>
  <si>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</si>
  <si>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</si>
  <si>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</si>
  <si>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</si>
  <si>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</si>
  <si>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</si>
  <si>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</si>
  <si>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</si>
  <si>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</si>
  <si>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</si>
  <si>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</si>
  <si>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</si>
  <si>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</si>
  <si>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</si>
  <si>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</si>
  <si>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</si>
  <si>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</si>
  <si>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</si>
  <si>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</si>
  <si>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</si>
  <si>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</si>
  <si>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</si>
  <si>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</si>
  <si>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</si>
  <si>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</si>
  <si>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</si>
  <si>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</si>
  <si>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</si>
  <si>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</si>
  <si>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</si>
  <si>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</si>
  <si>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</si>
  <si>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</si>
  <si>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</si>
  <si>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</si>
  <si>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</si>
  <si>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</si>
  <si>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</si>
  <si>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</si>
  <si>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</si>
  <si>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</si>
  <si>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</si>
  <si>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</si>
  <si>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</si>
  <si>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</si>
  <si>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</si>
  <si>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</si>
  <si>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</si>
  <si>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</si>
  <si>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</si>
  <si>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</si>
  <si>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</si>
  <si>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</si>
  <si>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</si>
  <si>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</si>
  <si>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</si>
  <si>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</si>
  <si>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</si>
  <si>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</si>
  <si>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</si>
  <si>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</si>
  <si>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</si>
  <si>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</si>
  <si>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</si>
  <si>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</si>
  <si>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</si>
  <si>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</si>
  <si>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</si>
  <si>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</si>
  <si>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</si>
  <si>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</si>
  <si>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</si>
  <si>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</si>
  <si>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</si>
  <si>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</si>
  <si>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</si>
  <si>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</si>
  <si>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</si>
  <si>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</si>
  <si>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</si>
  <si>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</si>
  <si>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</si>
  <si>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</si>
  <si>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</si>
  <si>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</si>
  <si>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</si>
  <si>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</si>
  <si>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</si>
  <si>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</si>
  <si>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</si>
  <si>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</si>
  <si>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</si>
  <si>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</si>
  <si>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</si>
  <si>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</si>
  <si>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</si>
  <si>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</si>
  <si>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</si>
  <si>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</si>
  <si>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</si>
  <si>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</si>
  <si>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</si>
  <si>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</si>
  <si>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</si>
  <si>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</si>
  <si>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</si>
  <si>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</si>
  <si>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</si>
  <si>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</si>
  <si>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</si>
  <si>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</si>
  <si>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</si>
  <si>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</si>
  <si>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</si>
  <si>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</si>
  <si>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</si>
  <si>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</si>
  <si>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</si>
  <si>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</si>
  <si>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</si>
  <si>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</si>
  <si>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</si>
  <si>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</si>
  <si>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</si>
  <si>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</si>
  <si>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</si>
  <si>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</si>
  <si>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</si>
  <si>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</si>
  <si>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</si>
  <si>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</si>
  <si>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</si>
  <si>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</si>
  <si>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</si>
  <si>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</si>
  <si>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</si>
  <si>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</si>
  <si>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</si>
  <si>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</si>
  <si>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</si>
  <si>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</si>
  <si>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</si>
  <si>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</si>
  <si>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介護保険特別会計</t>
  </si>
  <si>
    <t>国民健康保険特別会計</t>
  </si>
  <si>
    <t>後期高齢者医療特別会計</t>
  </si>
  <si>
    <t>下水道事業特別会計</t>
  </si>
  <si>
    <t>その他会計（赤字）</t>
  </si>
  <si>
    <t>その他会計（黒字）</t>
  </si>
  <si>
    <t>南河内環境事業組合</t>
    <rPh sb="0" eb="3">
      <t>ミナミカワチ</t>
    </rPh>
    <rPh sb="3" eb="5">
      <t>カンキョウ</t>
    </rPh>
    <rPh sb="5" eb="7">
      <t>ジギョウ</t>
    </rPh>
    <rPh sb="7" eb="9">
      <t>クミアイ</t>
    </rPh>
    <phoneticPr fontId="5"/>
  </si>
  <si>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5"/>
  </si>
  <si>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</si>
  <si>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大阪広域水道事業団（水道事業会計）</t>
    <rPh sb="0" eb="2">
      <t>オオサカ</t>
    </rPh>
    <rPh sb="2" eb="4">
      <t>コウイキ</t>
    </rPh>
    <rPh sb="4" eb="6">
      <t>スイドウ</t>
    </rPh>
    <rPh sb="6" eb="8">
      <t>ジギョウ</t>
    </rPh>
    <rPh sb="8" eb="9">
      <t>ダン</t>
    </rPh>
    <rPh sb="10" eb="12">
      <t>スイドウ</t>
    </rPh>
    <rPh sb="12" eb="14">
      <t>ジギョウ</t>
    </rPh>
    <rPh sb="14" eb="16">
      <t>カイケイ</t>
    </rPh>
    <phoneticPr fontId="5"/>
  </si>
  <si>
    <t>大阪広域水道事業団（工業用水道事業会計）</t>
    <rPh sb="0" eb="2">
      <t>オオサカ</t>
    </rPh>
    <rPh sb="2" eb="4">
      <t>コウイキ</t>
    </rPh>
    <rPh sb="4" eb="6">
      <t>スイドウ</t>
    </rPh>
    <rPh sb="6" eb="8">
      <t>ジギョウ</t>
    </rPh>
    <rPh sb="8" eb="9">
      <t>ダン</t>
    </rPh>
    <rPh sb="10" eb="13">
      <t>コウギョウヨウ</t>
    </rPh>
    <rPh sb="13" eb="15">
      <t>スイドウ</t>
    </rPh>
    <rPh sb="15" eb="17">
      <t>ジギョウ</t>
    </rPh>
    <rPh sb="17" eb="19">
      <t>カイケイ</t>
    </rPh>
    <phoneticPr fontId="5"/>
  </si>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</sst>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70254</c:v>
                </c:pt>
                <c:pt idx="1">
                  <c:v>89245</c:v>
                </c:pt>
                <c:pt idx="2">
                  <c:v>70897</c:v>
                </c:pt>
                <c:pt idx="3">
                  <c:v>66496</c:v>
                </c:pt>
                <c:pt idx="4">
                  <c:v>82748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13122</c:v>
                </c:pt>
                <c:pt idx="1">
                  <c:v>13643</c:v>
                </c:pt>
                <c:pt idx="2">
                  <c:v>16132</c:v>
                </c:pt>
                <c:pt idx="3">
                  <c:v>21892</c:v>
                </c:pt>
                <c:pt idx="4">
                  <c:v>88174</c:v>
                </c:pt>
              </c:numCache>
            </c:numRef>
          </c:val>
          <c:smooth val="0"/>
        </c:ser>
        <c:dLbls>
          <c:showLegendKey val="0"/>
          <c:showVal val="0"/>
          <c:showCatName val="0"/>
          <c:showSerName val="0"/>
          <c:showPercent val="0"/>
          <c:showBubbleSize val="0"/>
        </c:dLbls>
        <c:marker val="1"/>
        <c:smooth val="0"/>
        <c:axId val="94529792"/>
        <c:axId val="104726912"/>
      </c:lineChart>
      <c:catAx>
        <c:axId val="945297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726912"/>
        <c:crosses val="autoZero"/>
        <c:auto val="1"/>
        <c:lblAlgn val="ctr"/>
        <c:lblOffset val="100"/>
        <c:tickLblSkip val="1"/>
        <c:tickMarkSkip val="1"/>
        <c:noMultiLvlLbl val="0"/>
      </c:catAx>
      <c:valAx>
        <c:axId val="10472691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529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4.8099999999999996</c:v>
                </c:pt>
                <c:pt idx="1">
                  <c:v>2.29</c:v>
                </c:pt>
                <c:pt idx="2">
                  <c:v>2.96</c:v>
                </c:pt>
                <c:pt idx="3">
                  <c:v>3.59</c:v>
                </c:pt>
                <c:pt idx="4">
                  <c:v>1.1499999999999999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25.87</c:v>
                </c:pt>
                <c:pt idx="1">
                  <c:v>30.44</c:v>
                </c:pt>
                <c:pt idx="2">
                  <c:v>33.020000000000003</c:v>
                </c:pt>
                <c:pt idx="3">
                  <c:v>42.78</c:v>
                </c:pt>
                <c:pt idx="4">
                  <c:v>47.86</c:v>
                </c:pt>
              </c:numCache>
            </c:numRef>
          </c:val>
        </c:ser>
        <c:dLbls>
          <c:showLegendKey val="0"/>
          <c:showVal val="0"/>
          <c:showCatName val="0"/>
          <c:showSerName val="0"/>
          <c:showPercent val="0"/>
          <c:showBubbleSize val="0"/>
        </c:dLbls>
        <c:gapWidth val="250"/>
        <c:overlap val="100"/>
        <c:axId val="105461248"/>
        <c:axId val="105463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4.7300000000000004</c:v>
                </c:pt>
                <c:pt idx="1">
                  <c:v>2.8</c:v>
                </c:pt>
                <c:pt idx="2">
                  <c:v>2.79</c:v>
                </c:pt>
                <c:pt idx="3">
                  <c:v>10.35</c:v>
                </c:pt>
                <c:pt idx="4">
                  <c:v>4.22</c:v>
                </c:pt>
              </c:numCache>
            </c:numRef>
          </c:val>
          <c:smooth val="0"/>
        </c:ser>
        <c:dLbls>
          <c:showLegendKey val="0"/>
          <c:showVal val="0"/>
          <c:showCatName val="0"/>
          <c:showSerName val="0"/>
          <c:showPercent val="0"/>
          <c:showBubbleSize val="0"/>
        </c:dLbls>
        <c:marker val="1"/>
        <c:smooth val="0"/>
        <c:axId val="105461248"/>
        <c:axId val="105463168"/>
      </c:lineChart>
      <c:catAx>
        <c:axId val="105461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463168"/>
        <c:crosses val="autoZero"/>
        <c:auto val="1"/>
        <c:lblAlgn val="ctr"/>
        <c:lblOffset val="100"/>
        <c:tickLblSkip val="1"/>
        <c:tickMarkSkip val="1"/>
        <c:noMultiLvlLbl val="0"/>
      </c:catAx>
      <c:valAx>
        <c:axId val="105463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461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0.44</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0.11</c:v>
                </c:pt>
                <c:pt idx="2">
                  <c:v>#N/A</c:v>
                </c:pt>
                <c:pt idx="3">
                  <c:v>0.13</c:v>
                </c:pt>
                <c:pt idx="4">
                  <c:v>#N/A</c:v>
                </c:pt>
                <c:pt idx="5">
                  <c:v>0.12</c:v>
                </c:pt>
                <c:pt idx="6">
                  <c:v>#N/A</c:v>
                </c:pt>
                <c:pt idx="7">
                  <c:v>0.15</c:v>
                </c:pt>
                <c:pt idx="8">
                  <c:v>#N/A</c:v>
                </c:pt>
                <c:pt idx="9">
                  <c:v>0.14000000000000001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0.7</c:v>
                </c:pt>
                <c:pt idx="2">
                  <c:v>#N/A</c:v>
                </c:pt>
                <c:pt idx="3">
                  <c:v>1.52</c:v>
                </c:pt>
                <c:pt idx="4">
                  <c:v>#N/A</c:v>
                </c:pt>
                <c:pt idx="5">
                  <c:v>0.61</c:v>
                </c:pt>
                <c:pt idx="6">
                  <c:v>#N/A</c:v>
                </c:pt>
                <c:pt idx="7">
                  <c:v>0.66</c:v>
                </c:pt>
                <c:pt idx="8">
                  <c:v>#N/A</c:v>
                </c:pt>
                <c:pt idx="9">
                  <c:v>0.28999999999999998</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0.73</c:v>
                </c:pt>
                <c:pt idx="2">
                  <c:v>#N/A</c:v>
                </c:pt>
                <c:pt idx="3">
                  <c:v>0.26</c:v>
                </c:pt>
                <c:pt idx="4">
                  <c:v>#N/A</c:v>
                </c:pt>
                <c:pt idx="5">
                  <c:v>7.0000000000000007E-2</c:v>
                </c:pt>
                <c:pt idx="6">
                  <c:v>#N/A</c:v>
                </c:pt>
                <c:pt idx="7">
                  <c:v>0.2</c:v>
                </c:pt>
                <c:pt idx="8">
                  <c:v>#N/A</c:v>
                </c:pt>
                <c:pt idx="9">
                  <c:v>0.33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4.8099999999999996</c:v>
                </c:pt>
                <c:pt idx="2">
                  <c:v>#N/A</c:v>
                </c:pt>
                <c:pt idx="3">
                  <c:v>2.29</c:v>
                </c:pt>
                <c:pt idx="4">
                  <c:v>#N/A</c:v>
                </c:pt>
                <c:pt idx="5">
                  <c:v>2.96</c:v>
                </c:pt>
                <c:pt idx="6">
                  <c:v>#N/A</c:v>
                </c:pt>
                <c:pt idx="7">
                  <c:v>3.59</c:v>
                </c:pt>
                <c:pt idx="8">
                  <c:v>#N/A</c:v>
                </c:pt>
                <c:pt idx="9">
                  <c:v>1.1499999999999999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21.6</c:v>
                </c:pt>
                <c:pt idx="2">
                  <c:v>#N/A</c:v>
                </c:pt>
                <c:pt idx="3">
                  <c:v>22.35</c:v>
                </c:pt>
                <c:pt idx="4">
                  <c:v>#N/A</c:v>
                </c:pt>
                <c:pt idx="5">
                  <c:v>24.69</c:v>
                </c:pt>
                <c:pt idx="6">
                  <c:v>#N/A</c:v>
                </c:pt>
                <c:pt idx="7">
                  <c:v>25.25</c:v>
                </c:pt>
                <c:pt idx="8">
                  <c:v>#N/A</c:v>
                </c:pt>
                <c:pt idx="9">
                  <c:v>26.65</c:v>
                </c:pt>
              </c:numCache>
            </c:numRef>
          </c:val>
        </c:ser>
        <c:dLbls>
          <c:showLegendKey val="0"/>
          <c:showVal val="0"/>
          <c:showCatName val="0"/>
          <c:showSerName val="0"/>
          <c:showPercent val="0"/>
          <c:showBubbleSize val="0"/>
        </c:dLbls>
        <c:gapWidth val="150"/>
        <c:overlap val="100"/>
        <c:axId val="94748032"/>
        <c:axId val="94762112"/>
      </c:barChart>
      <c:catAx>
        <c:axId val="9474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762112"/>
        <c:crosses val="autoZero"/>
        <c:auto val="1"/>
        <c:lblAlgn val="ctr"/>
        <c:lblOffset val="100"/>
        <c:tickLblSkip val="1"/>
        <c:tickMarkSkip val="1"/>
        <c:noMultiLvlLbl val="0"/>
      </c:catAx>
      <c:valAx>
        <c:axId val="94762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748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385</c:v>
                </c:pt>
                <c:pt idx="5">
                  <c:v>379</c:v>
                </c:pt>
                <c:pt idx="8">
                  <c:v>389</c:v>
                </c:pt>
                <c:pt idx="11">
                  <c:v>399</c:v>
                </c:pt>
                <c:pt idx="14">
                  <c:v>407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65</c:v>
                </c:pt>
                <c:pt idx="3">
                  <c:v>68</c:v>
                </c:pt>
                <c:pt idx="6">
                  <c:v>68</c:v>
                </c:pt>
                <c:pt idx="9">
                  <c:v>68</c:v>
                </c:pt>
                <c:pt idx="12">
                  <c:v>66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146</c:v>
                </c:pt>
                <c:pt idx="3">
                  <c:v>115</c:v>
                </c:pt>
                <c:pt idx="6">
                  <c:v>104</c:v>
                </c:pt>
                <c:pt idx="9">
                  <c:v>107</c:v>
                </c:pt>
                <c:pt idx="12">
                  <c:v>105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585</c:v>
                </c:pt>
                <c:pt idx="3">
                  <c:v>571</c:v>
                </c:pt>
                <c:pt idx="6">
                  <c:v>540</c:v>
                </c:pt>
                <c:pt idx="9">
                  <c:v>489</c:v>
                </c:pt>
                <c:pt idx="12">
                  <c:v>481</c:v>
                </c:pt>
              </c:numCache>
            </c:numRef>
          </c:val>
        </c:ser>
        <c:dLbls>
          <c:showLegendKey val="0"/>
          <c:showVal val="0"/>
          <c:showCatName val="0"/>
          <c:showSerName val="0"/>
          <c:showPercent val="0"/>
          <c:showBubbleSize val="0"/>
        </c:dLbls>
        <c:gapWidth val="100"/>
        <c:overlap val="100"/>
        <c:axId val="104093568"/>
        <c:axId val="104112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411</c:v>
                </c:pt>
                <c:pt idx="2">
                  <c:v>#N/A</c:v>
                </c:pt>
                <c:pt idx="3">
                  <c:v>#N/A</c:v>
                </c:pt>
                <c:pt idx="4">
                  <c:v>375</c:v>
                </c:pt>
                <c:pt idx="5">
                  <c:v>#N/A</c:v>
                </c:pt>
                <c:pt idx="6">
                  <c:v>#N/A</c:v>
                </c:pt>
                <c:pt idx="7">
                  <c:v>323</c:v>
                </c:pt>
                <c:pt idx="8">
                  <c:v>#N/A</c:v>
                </c:pt>
                <c:pt idx="9">
                  <c:v>#N/A</c:v>
                </c:pt>
                <c:pt idx="10">
                  <c:v>265</c:v>
                </c:pt>
                <c:pt idx="11">
                  <c:v>#N/A</c:v>
                </c:pt>
                <c:pt idx="12">
                  <c:v>#N/A</c:v>
                </c:pt>
                <c:pt idx="13">
                  <c:v>245</c:v>
                </c:pt>
                <c:pt idx="14">
                  <c:v>#N/A</c:v>
                </c:pt>
              </c:numCache>
            </c:numRef>
          </c:val>
          <c:smooth val="0"/>
        </c:ser>
        <c:dLbls>
          <c:showLegendKey val="0"/>
          <c:showVal val="0"/>
          <c:showCatName val="0"/>
          <c:showSerName val="0"/>
          <c:showPercent val="0"/>
          <c:showBubbleSize val="0"/>
        </c:dLbls>
        <c:marker val="1"/>
        <c:smooth val="0"/>
        <c:axId val="104093568"/>
        <c:axId val="104112128"/>
      </c:lineChart>
      <c:catAx>
        <c:axId val="104093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112128"/>
        <c:crosses val="autoZero"/>
        <c:auto val="1"/>
        <c:lblAlgn val="ctr"/>
        <c:lblOffset val="100"/>
        <c:tickLblSkip val="1"/>
        <c:tickMarkSkip val="1"/>
        <c:noMultiLvlLbl val="0"/>
      </c:catAx>
      <c:valAx>
        <c:axId val="104112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093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4795</c:v>
                </c:pt>
                <c:pt idx="5">
                  <c:v>4910</c:v>
                </c:pt>
                <c:pt idx="8">
                  <c:v>4934</c:v>
                </c:pt>
                <c:pt idx="11">
                  <c:v>5076</c:v>
                </c:pt>
                <c:pt idx="14">
                  <c:v>4993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1308</c:v>
                </c:pt>
                <c:pt idx="5">
                  <c:v>1606</c:v>
                </c:pt>
                <c:pt idx="8">
                  <c:v>1832</c:v>
                </c:pt>
                <c:pt idx="11">
                  <c:v>2228</c:v>
                </c:pt>
                <c:pt idx="14">
                  <c:v>2873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1162</c:v>
                </c:pt>
                <c:pt idx="3">
                  <c:v>1117</c:v>
                </c:pt>
                <c:pt idx="6">
                  <c:v>1056</c:v>
                </c:pt>
                <c:pt idx="9">
                  <c:v>1039</c:v>
                </c:pt>
                <c:pt idx="12">
                  <c:v>1005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338</c:v>
                </c:pt>
                <c:pt idx="3">
                  <c:v>277</c:v>
                </c:pt>
                <c:pt idx="6">
                  <c:v>218</c:v>
                </c:pt>
                <c:pt idx="9">
                  <c:v>157</c:v>
                </c:pt>
                <c:pt idx="12">
                  <c:v>96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1825</c:v>
                </c:pt>
                <c:pt idx="3">
                  <c:v>1670</c:v>
                </c:pt>
                <c:pt idx="6">
                  <c:v>1500</c:v>
                </c:pt>
                <c:pt idx="9">
                  <c:v>1366</c:v>
                </c:pt>
                <c:pt idx="12">
                  <c:v>1277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454</c:v>
                </c:pt>
                <c:pt idx="3">
                  <c:v>455</c:v>
                </c:pt>
                <c:pt idx="6">
                  <c:v>455</c:v>
                </c:pt>
                <c:pt idx="9">
                  <c:v>455</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4718</c:v>
                </c:pt>
                <c:pt idx="3">
                  <c:v>4636</c:v>
                </c:pt>
                <c:pt idx="6">
                  <c:v>4505</c:v>
                </c:pt>
                <c:pt idx="9">
                  <c:v>4464</c:v>
                </c:pt>
                <c:pt idx="12">
                  <c:v>4829</c:v>
                </c:pt>
              </c:numCache>
            </c:numRef>
          </c:val>
        </c:ser>
        <c:dLbls>
          <c:showLegendKey val="0"/>
          <c:showVal val="0"/>
          <c:showCatName val="0"/>
          <c:showSerName val="0"/>
          <c:showPercent val="0"/>
          <c:showBubbleSize val="0"/>
        </c:dLbls>
        <c:gapWidth val="100"/>
        <c:overlap val="100"/>
        <c:axId val="105295872"/>
        <c:axId val="105297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2393</c:v>
                </c:pt>
                <c:pt idx="2">
                  <c:v>#N/A</c:v>
                </c:pt>
                <c:pt idx="3">
                  <c:v>#N/A</c:v>
                </c:pt>
                <c:pt idx="4">
                  <c:v>1638</c:v>
                </c:pt>
                <c:pt idx="5">
                  <c:v>#N/A</c:v>
                </c:pt>
                <c:pt idx="6">
                  <c:v>#N/A</c:v>
                </c:pt>
                <c:pt idx="7">
                  <c:v>968</c:v>
                </c:pt>
                <c:pt idx="8">
                  <c:v>#N/A</c:v>
                </c:pt>
                <c:pt idx="9">
                  <c:v>#N/A</c:v>
                </c:pt>
                <c:pt idx="10">
                  <c:v>176</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5295872"/>
        <c:axId val="105297792"/>
      </c:lineChart>
      <c:catAx>
        <c:axId val="10529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297792"/>
        <c:crosses val="autoZero"/>
        <c:auto val="1"/>
        <c:lblAlgn val="ctr"/>
        <c:lblOffset val="100"/>
        <c:tickLblSkip val="1"/>
        <c:tickMarkSkip val="1"/>
        <c:noMultiLvlLbl val="0"/>
      </c:catAx>
      <c:valAx>
        <c:axId val="105297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295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大阪府太子町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14,162
14,094
14.17
5,893,017
5,838,949
36,232
3,163,008
4,829,349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年度の財政力指数は０．５２で、類似団体内平均や全国平均を上回っているものの、大阪府平均</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下回っている。これは、景気低迷等による町税の減収に加え、町税のうち、法人町民税の割合が低いことなどが一因である。今後も大幅な町税の増収は見込</a:t>
          </a:r>
          <a:r>
            <a:rPr lang="ja-JP" altLang="en-US" sz="1100" b="0" i="0" baseline="0">
              <a:solidFill>
                <a:schemeClr val="dk1"/>
              </a:solidFill>
              <a:effectLst/>
              <a:latin typeface="+mn-lt"/>
              <a:ea typeface="+mn-ea"/>
              <a:cs typeface="+mn-cs"/>
            </a:rPr>
            <a:t>め</a:t>
          </a:r>
          <a:r>
            <a:rPr lang="ja-JP" altLang="ja-JP" sz="1100" b="0" i="0" baseline="0">
              <a:solidFill>
                <a:schemeClr val="dk1"/>
              </a:solidFill>
              <a:effectLst/>
              <a:latin typeface="+mn-lt"/>
              <a:ea typeface="+mn-ea"/>
              <a:cs typeface="+mn-cs"/>
            </a:rPr>
            <a:t>ない</a:t>
          </a:r>
          <a:r>
            <a:rPr lang="ja-JP" altLang="en-US" sz="1100" b="0" i="0" baseline="0">
              <a:solidFill>
                <a:schemeClr val="dk1"/>
              </a:solidFill>
              <a:effectLst/>
              <a:latin typeface="+mn-lt"/>
              <a:ea typeface="+mn-ea"/>
              <a:cs typeface="+mn-cs"/>
            </a:rPr>
            <a:t>ところではある</a:t>
          </a:r>
          <a:r>
            <a:rPr lang="ja-JP" altLang="ja-JP" sz="1100" b="0" i="0" baseline="0">
              <a:solidFill>
                <a:schemeClr val="dk1"/>
              </a:solidFill>
              <a:effectLst/>
              <a:latin typeface="+mn-lt"/>
              <a:ea typeface="+mn-ea"/>
              <a:cs typeface="+mn-cs"/>
            </a:rPr>
            <a:t>が、適切な課税や収納業務の強化を図り、自主財源の確保に努める</a:t>
          </a:r>
          <a:r>
            <a:rPr lang="ja-JP" altLang="en-US" sz="1100" b="0" i="0" baseline="0">
              <a:solidFill>
                <a:schemeClr val="dk1"/>
              </a:solidFill>
              <a:effectLst/>
              <a:latin typeface="+mn-lt"/>
              <a:ea typeface="+mn-ea"/>
              <a:cs typeface="+mn-cs"/>
            </a:rPr>
            <a:t>と</a:t>
          </a:r>
          <a:r>
            <a:rPr lang="ja-JP" altLang="ja-JP" sz="1100" b="0" i="0" baseline="0">
              <a:solidFill>
                <a:schemeClr val="dk1"/>
              </a:solidFill>
              <a:effectLst/>
              <a:latin typeface="+mn-lt"/>
              <a:ea typeface="+mn-ea"/>
              <a:cs typeface="+mn-cs"/>
            </a:rPr>
            <a:t>同時に、定員管理や給与の適正化による人件費の削減や事務事業の見直しなどによる徹底した歳出の削減に努め、引き続き財政基盤の強化を図る。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168426</xdr:rowOff>
    </xdr:from>
    <xdr:to>
      <xdr:col>7</xdr:col>
      <xdr:colOff>152400</xdr:colOff>
      <xdr:row>44</xdr:row>
      <xdr:rowOff>96157</xdr:rowOff>
    </xdr:to>
    <xdr:cxnSp macro="">
      <xdr:nvCxnSpPr>
        <xdr:cNvPr id="64" name="直線コネクタ 63"/>
        <xdr:cNvCxnSpPr/>
      </xdr:nvCxnSpPr>
      <xdr:spPr>
        <a:xfrm flipV="1">
          <a:off x="4953000" y="6169176"/>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83353</xdr:rowOff>
    </xdr:from>
    <xdr:ext cx="762000" cy="259045"/>
    <xdr:sp macro="" textlink="">
      <xdr:nvSpPr>
        <xdr:cNvPr id="67" name="財政力最大値テキスト"/>
        <xdr:cNvSpPr txBox="1"/>
      </xdr:nvSpPr>
      <xdr:spPr>
        <a:xfrm>
          <a:off x="5041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7</xdr:col>
      <xdr:colOff>63500</xdr:colOff>
      <xdr:row>35</xdr:row>
      <xdr:rowOff>168426</xdr:rowOff>
    </xdr:from>
    <xdr:to>
      <xdr:col>7</xdr:col>
      <xdr:colOff>241300</xdr:colOff>
      <xdr:row>35</xdr:row>
      <xdr:rowOff>168426</xdr:rowOff>
    </xdr:to>
    <xdr:cxnSp macro="">
      <xdr:nvCxnSpPr>
        <xdr:cNvPr id="68" name="直線コネクタ 67"/>
        <xdr:cNvCxnSpPr/>
      </xdr:nvCxnSpPr>
      <xdr:spPr>
        <a:xfrm>
          <a:off x="4864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48381</xdr:rowOff>
    </xdr:from>
    <xdr:to>
      <xdr:col>7</xdr:col>
      <xdr:colOff>152400</xdr:colOff>
      <xdr:row>42</xdr:row>
      <xdr:rowOff>48381</xdr:rowOff>
    </xdr:to>
    <xdr:cxnSp macro="">
      <xdr:nvCxnSpPr>
        <xdr:cNvPr id="69" name="直線コネクタ 68"/>
        <xdr:cNvCxnSpPr/>
      </xdr:nvCxnSpPr>
      <xdr:spPr>
        <a:xfrm>
          <a:off x="4114800" y="72492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50092</xdr:rowOff>
    </xdr:from>
    <xdr:ext cx="762000" cy="259045"/>
    <xdr:sp macro="" textlink="">
      <xdr:nvSpPr>
        <xdr:cNvPr id="70" name="財政力平均値テキスト"/>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1" name="フローチャート :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2419</xdr:rowOff>
    </xdr:from>
    <xdr:to>
      <xdr:col>6</xdr:col>
      <xdr:colOff>0</xdr:colOff>
      <xdr:row>42</xdr:row>
      <xdr:rowOff>48381</xdr:rowOff>
    </xdr:to>
    <xdr:cxnSp macro="">
      <xdr:nvCxnSpPr>
        <xdr:cNvPr id="72" name="直線コネクタ 71"/>
        <xdr:cNvCxnSpPr/>
      </xdr:nvCxnSpPr>
      <xdr:spPr>
        <a:xfrm>
          <a:off x="3225800" y="720331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152901</xdr:rowOff>
    </xdr:from>
    <xdr:ext cx="736600" cy="259045"/>
    <xdr:sp macro="" textlink="">
      <xdr:nvSpPr>
        <xdr:cNvPr id="74" name="テキスト ボックス 73"/>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127907</xdr:rowOff>
    </xdr:from>
    <xdr:to>
      <xdr:col>4</xdr:col>
      <xdr:colOff>482600</xdr:colOff>
      <xdr:row>42</xdr:row>
      <xdr:rowOff>2419</xdr:rowOff>
    </xdr:to>
    <xdr:cxnSp macro="">
      <xdr:nvCxnSpPr>
        <xdr:cNvPr id="75" name="直線コネクタ 74"/>
        <xdr:cNvCxnSpPr/>
      </xdr:nvCxnSpPr>
      <xdr:spPr>
        <a:xfrm>
          <a:off x="2336800" y="715735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6" name="フローチャート :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93435</xdr:rowOff>
    </xdr:from>
    <xdr:to>
      <xdr:col>3</xdr:col>
      <xdr:colOff>279400</xdr:colOff>
      <xdr:row>41</xdr:row>
      <xdr:rowOff>127907</xdr:rowOff>
    </xdr:to>
    <xdr:cxnSp macro="">
      <xdr:nvCxnSpPr>
        <xdr:cNvPr id="78" name="直線コネクタ 77"/>
        <xdr:cNvCxnSpPr/>
      </xdr:nvCxnSpPr>
      <xdr:spPr>
        <a:xfrm>
          <a:off x="1447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169031</xdr:rowOff>
    </xdr:from>
    <xdr:to>
      <xdr:col>3</xdr:col>
      <xdr:colOff>330200</xdr:colOff>
      <xdr:row>42</xdr:row>
      <xdr:rowOff>99181</xdr:rowOff>
    </xdr:to>
    <xdr:sp macro="" textlink="">
      <xdr:nvSpPr>
        <xdr:cNvPr id="79" name="フローチャート : 判断 78"/>
        <xdr:cNvSpPr/>
      </xdr:nvSpPr>
      <xdr:spPr>
        <a:xfrm>
          <a:off x="2286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83958</xdr:rowOff>
    </xdr:from>
    <xdr:ext cx="762000" cy="259045"/>
    <xdr:sp macro="" textlink="">
      <xdr:nvSpPr>
        <xdr:cNvPr id="80" name="テキスト ボックス 79"/>
        <xdr:cNvSpPr txBox="1"/>
      </xdr:nvSpPr>
      <xdr:spPr>
        <a:xfrm>
          <a:off x="1955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1" name="フローチャート : 判断 80"/>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49486</xdr:rowOff>
    </xdr:from>
    <xdr:ext cx="762000" cy="259045"/>
    <xdr:sp macro="" textlink="">
      <xdr:nvSpPr>
        <xdr:cNvPr id="82" name="テキスト ボックス 81"/>
        <xdr:cNvSpPr txBox="1"/>
      </xdr:nvSpPr>
      <xdr:spPr>
        <a:xfrm>
          <a:off x="1066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169031</xdr:rowOff>
    </xdr:from>
    <xdr:to>
      <xdr:col>7</xdr:col>
      <xdr:colOff>203200</xdr:colOff>
      <xdr:row>42</xdr:row>
      <xdr:rowOff>99181</xdr:rowOff>
    </xdr:to>
    <xdr:sp macro="" textlink="">
      <xdr:nvSpPr>
        <xdr:cNvPr id="88" name="円/楕円 87"/>
        <xdr:cNvSpPr/>
      </xdr:nvSpPr>
      <xdr:spPr>
        <a:xfrm>
          <a:off x="49022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14108</xdr:rowOff>
    </xdr:from>
    <xdr:ext cx="762000" cy="259045"/>
    <xdr:sp macro="" textlink="">
      <xdr:nvSpPr>
        <xdr:cNvPr id="89" name="財政力該当値テキスト"/>
        <xdr:cNvSpPr txBox="1"/>
      </xdr:nvSpPr>
      <xdr:spPr>
        <a:xfrm>
          <a:off x="50419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169031</xdr:rowOff>
    </xdr:from>
    <xdr:to>
      <xdr:col>6</xdr:col>
      <xdr:colOff>50800</xdr:colOff>
      <xdr:row>42</xdr:row>
      <xdr:rowOff>99181</xdr:rowOff>
    </xdr:to>
    <xdr:sp macro="" textlink="">
      <xdr:nvSpPr>
        <xdr:cNvPr id="90" name="円/楕円 89"/>
        <xdr:cNvSpPr/>
      </xdr:nvSpPr>
      <xdr:spPr>
        <a:xfrm>
          <a:off x="4064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109358</xdr:rowOff>
    </xdr:from>
    <xdr:ext cx="736600" cy="259045"/>
    <xdr:sp macro="" textlink="">
      <xdr:nvSpPr>
        <xdr:cNvPr id="91" name="テキスト ボックス 90"/>
        <xdr:cNvSpPr txBox="1"/>
      </xdr:nvSpPr>
      <xdr:spPr>
        <a:xfrm>
          <a:off x="3733800" y="696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123069</xdr:rowOff>
    </xdr:from>
    <xdr:to>
      <xdr:col>4</xdr:col>
      <xdr:colOff>533400</xdr:colOff>
      <xdr:row>42</xdr:row>
      <xdr:rowOff>53219</xdr:rowOff>
    </xdr:to>
    <xdr:sp macro="" textlink="">
      <xdr:nvSpPr>
        <xdr:cNvPr id="92" name="円/楕円 91"/>
        <xdr:cNvSpPr/>
      </xdr:nvSpPr>
      <xdr:spPr>
        <a:xfrm>
          <a:off x="3175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63396</xdr:rowOff>
    </xdr:from>
    <xdr:ext cx="762000" cy="259045"/>
    <xdr:sp macro="" textlink="">
      <xdr:nvSpPr>
        <xdr:cNvPr id="93" name="テキスト ボックス 92"/>
        <xdr:cNvSpPr txBox="1"/>
      </xdr:nvSpPr>
      <xdr:spPr>
        <a:xfrm>
          <a:off x="2844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77107</xdr:rowOff>
    </xdr:from>
    <xdr:to>
      <xdr:col>3</xdr:col>
      <xdr:colOff>330200</xdr:colOff>
      <xdr:row>42</xdr:row>
      <xdr:rowOff>7257</xdr:rowOff>
    </xdr:to>
    <xdr:sp macro="" textlink="">
      <xdr:nvSpPr>
        <xdr:cNvPr id="94" name="円/楕円 93"/>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17434</xdr:rowOff>
    </xdr:from>
    <xdr:ext cx="762000" cy="259045"/>
    <xdr:sp macro="" textlink="">
      <xdr:nvSpPr>
        <xdr:cNvPr id="95" name="テキスト ボックス 94"/>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96" name="円/楕円 95"/>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154412</xdr:rowOff>
    </xdr:from>
    <xdr:ext cx="762000" cy="259045"/>
    <xdr:sp macro="" textlink="">
      <xdr:nvSpPr>
        <xdr:cNvPr id="97" name="テキスト ボックス 96"/>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年度の経常収支比率は</a:t>
          </a:r>
          <a:r>
            <a:rPr lang="ja-JP" altLang="en-US" sz="1100" b="0" i="0" baseline="0">
              <a:solidFill>
                <a:schemeClr val="dk1"/>
              </a:solidFill>
              <a:effectLst/>
              <a:latin typeface="+mn-lt"/>
              <a:ea typeface="+mn-ea"/>
              <a:cs typeface="+mn-cs"/>
            </a:rPr>
            <a:t>８９</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％で、</a:t>
          </a:r>
          <a:r>
            <a:rPr lang="ja-JP" altLang="en-US" sz="1100" b="0" i="0" baseline="0">
              <a:solidFill>
                <a:schemeClr val="dk1"/>
              </a:solidFill>
              <a:effectLst/>
              <a:latin typeface="+mn-lt"/>
              <a:ea typeface="+mn-ea"/>
              <a:cs typeface="+mn-cs"/>
            </a:rPr>
            <a:t>退職者の増加などにより</a:t>
          </a:r>
          <a:r>
            <a:rPr lang="ja-JP" altLang="ja-JP" sz="1100" b="0" i="0" baseline="0">
              <a:solidFill>
                <a:schemeClr val="dk1"/>
              </a:solidFill>
              <a:effectLst/>
              <a:latin typeface="+mn-lt"/>
              <a:ea typeface="+mn-ea"/>
              <a:cs typeface="+mn-cs"/>
            </a:rPr>
            <a:t>昨年度に比べ</a:t>
          </a:r>
          <a:r>
            <a:rPr lang="ja-JP" altLang="en-US" sz="1100" b="0" i="0" baseline="0">
              <a:solidFill>
                <a:schemeClr val="dk1"/>
              </a:solidFill>
              <a:effectLst/>
              <a:latin typeface="+mn-lt"/>
              <a:ea typeface="+mn-ea"/>
              <a:cs typeface="+mn-cs"/>
            </a:rPr>
            <a:t>３．３</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たものの</a:t>
          </a:r>
          <a:r>
            <a:rPr lang="ja-JP" altLang="ja-JP" sz="1100" b="0" i="0" baseline="0">
              <a:solidFill>
                <a:schemeClr val="dk1"/>
              </a:solidFill>
              <a:effectLst/>
              <a:latin typeface="+mn-lt"/>
              <a:ea typeface="+mn-ea"/>
              <a:cs typeface="+mn-cs"/>
            </a:rPr>
            <a:t>、全国平均</a:t>
          </a:r>
          <a:r>
            <a:rPr lang="ja-JP" altLang="en-US" sz="1100" b="0" i="0" baseline="0">
              <a:solidFill>
                <a:schemeClr val="dk1"/>
              </a:solidFill>
              <a:effectLst/>
              <a:latin typeface="+mn-lt"/>
              <a:ea typeface="+mn-ea"/>
              <a:cs typeface="+mn-cs"/>
            </a:rPr>
            <a:t>や大阪府平均は</a:t>
          </a:r>
          <a:r>
            <a:rPr lang="ja-JP" altLang="ja-JP" sz="1100" b="0" i="0" baseline="0">
              <a:solidFill>
                <a:schemeClr val="dk1"/>
              </a:solidFill>
              <a:effectLst/>
              <a:latin typeface="+mn-lt"/>
              <a:ea typeface="+mn-ea"/>
              <a:cs typeface="+mn-cs"/>
            </a:rPr>
            <a:t>下回っている。</a:t>
          </a:r>
          <a:r>
            <a:rPr lang="ja-JP" altLang="en-US" sz="1100" b="0" i="0" baseline="0">
              <a:solidFill>
                <a:schemeClr val="dk1"/>
              </a:solidFill>
              <a:effectLst/>
              <a:latin typeface="+mn-lt"/>
              <a:ea typeface="+mn-ea"/>
              <a:cs typeface="+mn-cs"/>
            </a:rPr>
            <a:t>しかしながら</a:t>
          </a:r>
          <a:r>
            <a:rPr lang="ja-JP" altLang="ja-JP" sz="1100" b="0" i="0" baseline="0">
              <a:solidFill>
                <a:schemeClr val="dk1"/>
              </a:solidFill>
              <a:effectLst/>
              <a:latin typeface="+mn-lt"/>
              <a:ea typeface="+mn-ea"/>
              <a:cs typeface="+mn-cs"/>
            </a:rPr>
            <a:t>、数値水準は、以前</a:t>
          </a:r>
          <a:r>
            <a:rPr lang="ja-JP" altLang="en-US" sz="1100" b="0" i="0" baseline="0">
              <a:solidFill>
                <a:schemeClr val="dk1"/>
              </a:solidFill>
              <a:effectLst/>
              <a:latin typeface="+mn-lt"/>
              <a:ea typeface="+mn-ea"/>
              <a:cs typeface="+mn-cs"/>
            </a:rPr>
            <a:t>として</a:t>
          </a:r>
          <a:r>
            <a:rPr lang="ja-JP" altLang="ja-JP" sz="1100" b="0" i="0" baseline="0">
              <a:solidFill>
                <a:schemeClr val="dk1"/>
              </a:solidFill>
              <a:effectLst/>
              <a:latin typeface="+mn-lt"/>
              <a:ea typeface="+mn-ea"/>
              <a:cs typeface="+mn-cs"/>
            </a:rPr>
            <a:t>高い</a:t>
          </a:r>
          <a:r>
            <a:rPr lang="ja-JP" altLang="en-US" sz="1100" b="0" i="0" baseline="0">
              <a:solidFill>
                <a:schemeClr val="dk1"/>
              </a:solidFill>
              <a:effectLst/>
              <a:latin typeface="+mn-lt"/>
              <a:ea typeface="+mn-ea"/>
              <a:cs typeface="+mn-cs"/>
            </a:rPr>
            <a:t>ものである</a:t>
          </a:r>
          <a:r>
            <a:rPr lang="ja-JP" altLang="ja-JP" sz="1100" b="0" i="0" baseline="0">
              <a:solidFill>
                <a:schemeClr val="dk1"/>
              </a:solidFill>
              <a:effectLst/>
              <a:latin typeface="+mn-lt"/>
              <a:ea typeface="+mn-ea"/>
              <a:cs typeface="+mn-cs"/>
            </a:rPr>
            <a:t>。これは、経常収支比率を構成する要素のうち、過去に行った施設整備等に伴う公債費が依然として高い水準にあることに加え、社会保障費など</a:t>
          </a:r>
          <a:r>
            <a:rPr lang="ja-JP" altLang="en-US" sz="1100" b="0" i="0" baseline="0">
              <a:solidFill>
                <a:schemeClr val="dk1"/>
              </a:solidFill>
              <a:effectLst/>
              <a:latin typeface="+mn-lt"/>
              <a:ea typeface="+mn-ea"/>
              <a:cs typeface="+mn-cs"/>
            </a:rPr>
            <a:t>における</a:t>
          </a:r>
          <a:r>
            <a:rPr lang="ja-JP" altLang="ja-JP" sz="1100" b="0" i="0" baseline="0">
              <a:solidFill>
                <a:schemeClr val="dk1"/>
              </a:solidFill>
              <a:effectLst/>
              <a:latin typeface="+mn-lt"/>
              <a:ea typeface="+mn-ea"/>
              <a:cs typeface="+mn-cs"/>
            </a:rPr>
            <a:t>扶助費の増加や高齢化による介護保険特別会計への繰出金の増加が一因である。引き続き、公債費負担の適正化を図るため地方債の新規発行の抑制、定員管理や給与の適正化による人件費の削減、事務事業の見直しによる物件費の削減などの経費節減や町税をはじめとする自主財源の確保に努め、引き続き改善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50588</xdr:rowOff>
    </xdr:from>
    <xdr:to>
      <xdr:col>7</xdr:col>
      <xdr:colOff>152400</xdr:colOff>
      <xdr:row>67</xdr:row>
      <xdr:rowOff>100119</xdr:rowOff>
    </xdr:to>
    <xdr:cxnSp macro="">
      <xdr:nvCxnSpPr>
        <xdr:cNvPr id="127" name="直線コネクタ 126"/>
        <xdr:cNvCxnSpPr/>
      </xdr:nvCxnSpPr>
      <xdr:spPr>
        <a:xfrm flipV="1">
          <a:off x="4953000" y="9994688"/>
          <a:ext cx="0" cy="1592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72196</xdr:rowOff>
    </xdr:from>
    <xdr:ext cx="762000" cy="259045"/>
    <xdr:sp macro="" textlink="">
      <xdr:nvSpPr>
        <xdr:cNvPr id="128"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100119</xdr:rowOff>
    </xdr:from>
    <xdr:to>
      <xdr:col>7</xdr:col>
      <xdr:colOff>241300</xdr:colOff>
      <xdr:row>67</xdr:row>
      <xdr:rowOff>100119</xdr:rowOff>
    </xdr:to>
    <xdr:cxnSp macro="">
      <xdr:nvCxnSpPr>
        <xdr:cNvPr id="129" name="直線コネクタ 128"/>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136965</xdr:rowOff>
    </xdr:from>
    <xdr:ext cx="762000" cy="259045"/>
    <xdr:sp macro="" textlink="">
      <xdr:nvSpPr>
        <xdr:cNvPr id="130" name="財政構造の弾力性最大値テキスト"/>
        <xdr:cNvSpPr txBox="1"/>
      </xdr:nvSpPr>
      <xdr:spPr>
        <a:xfrm>
          <a:off x="5041900" y="973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50588</xdr:rowOff>
    </xdr:from>
    <xdr:to>
      <xdr:col>7</xdr:col>
      <xdr:colOff>241300</xdr:colOff>
      <xdr:row>58</xdr:row>
      <xdr:rowOff>50588</xdr:rowOff>
    </xdr:to>
    <xdr:cxnSp macro="">
      <xdr:nvCxnSpPr>
        <xdr:cNvPr id="131" name="直線コネクタ 130"/>
        <xdr:cNvCxnSpPr/>
      </xdr:nvCxnSpPr>
      <xdr:spPr>
        <a:xfrm>
          <a:off x="4864100" y="999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63500</xdr:rowOff>
    </xdr:from>
    <xdr:to>
      <xdr:col>7</xdr:col>
      <xdr:colOff>152400</xdr:colOff>
      <xdr:row>65</xdr:row>
      <xdr:rowOff>24765</xdr:rowOff>
    </xdr:to>
    <xdr:cxnSp macro="">
      <xdr:nvCxnSpPr>
        <xdr:cNvPr id="132" name="直線コネクタ 131"/>
        <xdr:cNvCxnSpPr/>
      </xdr:nvCxnSpPr>
      <xdr:spPr>
        <a:xfrm>
          <a:off x="4114800" y="11036300"/>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25206</xdr:rowOff>
    </xdr:from>
    <xdr:ext cx="762000" cy="259045"/>
    <xdr:sp macro="" textlink="">
      <xdr:nvSpPr>
        <xdr:cNvPr id="133" name="財政構造の弾力性平均値テキスト"/>
        <xdr:cNvSpPr txBox="1"/>
      </xdr:nvSpPr>
      <xdr:spPr>
        <a:xfrm>
          <a:off x="5041900" y="10826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8679</xdr:rowOff>
    </xdr:from>
    <xdr:to>
      <xdr:col>7</xdr:col>
      <xdr:colOff>203200</xdr:colOff>
      <xdr:row>64</xdr:row>
      <xdr:rowOff>110279</xdr:rowOff>
    </xdr:to>
    <xdr:sp macro="" textlink="">
      <xdr:nvSpPr>
        <xdr:cNvPr id="134" name="フローチャート : 判断 133"/>
        <xdr:cNvSpPr/>
      </xdr:nvSpPr>
      <xdr:spPr>
        <a:xfrm>
          <a:off x="4902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63500</xdr:rowOff>
    </xdr:from>
    <xdr:to>
      <xdr:col>6</xdr:col>
      <xdr:colOff>0</xdr:colOff>
      <xdr:row>65</xdr:row>
      <xdr:rowOff>141394</xdr:rowOff>
    </xdr:to>
    <xdr:cxnSp macro="">
      <xdr:nvCxnSpPr>
        <xdr:cNvPr id="135" name="直線コネクタ 134"/>
        <xdr:cNvCxnSpPr/>
      </xdr:nvCxnSpPr>
      <xdr:spPr>
        <a:xfrm flipV="1">
          <a:off x="3225800" y="11036300"/>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52917</xdr:rowOff>
    </xdr:from>
    <xdr:to>
      <xdr:col>6</xdr:col>
      <xdr:colOff>50800</xdr:colOff>
      <xdr:row>64</xdr:row>
      <xdr:rowOff>154517</xdr:rowOff>
    </xdr:to>
    <xdr:sp macro="" textlink="">
      <xdr:nvSpPr>
        <xdr:cNvPr id="136" name="フローチャート : 判断 135"/>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139294</xdr:rowOff>
    </xdr:from>
    <xdr:ext cx="736600" cy="259045"/>
    <xdr:sp macro="" textlink="">
      <xdr:nvSpPr>
        <xdr:cNvPr id="137" name="テキスト ボックス 136"/>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81069</xdr:rowOff>
    </xdr:from>
    <xdr:to>
      <xdr:col>4</xdr:col>
      <xdr:colOff>482600</xdr:colOff>
      <xdr:row>65</xdr:row>
      <xdr:rowOff>141394</xdr:rowOff>
    </xdr:to>
    <xdr:cxnSp macro="">
      <xdr:nvCxnSpPr>
        <xdr:cNvPr id="138" name="直線コネクタ 137"/>
        <xdr:cNvCxnSpPr/>
      </xdr:nvCxnSpPr>
      <xdr:spPr>
        <a:xfrm>
          <a:off x="2336800" y="1122531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16721</xdr:rowOff>
    </xdr:from>
    <xdr:to>
      <xdr:col>4</xdr:col>
      <xdr:colOff>533400</xdr:colOff>
      <xdr:row>64</xdr:row>
      <xdr:rowOff>118321</xdr:rowOff>
    </xdr:to>
    <xdr:sp macro="" textlink="">
      <xdr:nvSpPr>
        <xdr:cNvPr id="139" name="フローチャート : 判断 138"/>
        <xdr:cNvSpPr/>
      </xdr:nvSpPr>
      <xdr:spPr>
        <a:xfrm>
          <a:off x="3175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128498</xdr:rowOff>
    </xdr:from>
    <xdr:ext cx="762000" cy="259045"/>
    <xdr:sp macro="" textlink="">
      <xdr:nvSpPr>
        <xdr:cNvPr id="140" name="テキスト ボックス 139"/>
        <xdr:cNvSpPr txBox="1"/>
      </xdr:nvSpPr>
      <xdr:spPr>
        <a:xfrm>
          <a:off x="2844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81069</xdr:rowOff>
    </xdr:from>
    <xdr:to>
      <xdr:col>3</xdr:col>
      <xdr:colOff>279400</xdr:colOff>
      <xdr:row>65</xdr:row>
      <xdr:rowOff>121285</xdr:rowOff>
    </xdr:to>
    <xdr:cxnSp macro="">
      <xdr:nvCxnSpPr>
        <xdr:cNvPr id="141" name="直線コネクタ 140"/>
        <xdr:cNvCxnSpPr/>
      </xdr:nvCxnSpPr>
      <xdr:spPr>
        <a:xfrm flipV="1">
          <a:off x="1447800" y="1122531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67521</xdr:rowOff>
    </xdr:from>
    <xdr:to>
      <xdr:col>3</xdr:col>
      <xdr:colOff>330200</xdr:colOff>
      <xdr:row>63</xdr:row>
      <xdr:rowOff>169121</xdr:rowOff>
    </xdr:to>
    <xdr:sp macro="" textlink="">
      <xdr:nvSpPr>
        <xdr:cNvPr id="142" name="フローチャート : 判断 141"/>
        <xdr:cNvSpPr/>
      </xdr:nvSpPr>
      <xdr:spPr>
        <a:xfrm>
          <a:off x="2286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7848</xdr:rowOff>
    </xdr:from>
    <xdr:ext cx="762000" cy="259045"/>
    <xdr:sp macro="" textlink="">
      <xdr:nvSpPr>
        <xdr:cNvPr id="143" name="テキスト ボックス 142"/>
        <xdr:cNvSpPr txBox="1"/>
      </xdr:nvSpPr>
      <xdr:spPr>
        <a:xfrm>
          <a:off x="1955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89112</xdr:rowOff>
    </xdr:from>
    <xdr:to>
      <xdr:col>2</xdr:col>
      <xdr:colOff>127000</xdr:colOff>
      <xdr:row>65</xdr:row>
      <xdr:rowOff>19262</xdr:rowOff>
    </xdr:to>
    <xdr:sp macro="" textlink="">
      <xdr:nvSpPr>
        <xdr:cNvPr id="144" name="フローチャート : 判断 143"/>
        <xdr:cNvSpPr/>
      </xdr:nvSpPr>
      <xdr:spPr>
        <a:xfrm>
          <a:off x="1397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29439</xdr:rowOff>
    </xdr:from>
    <xdr:ext cx="762000" cy="259045"/>
    <xdr:sp macro="" textlink="">
      <xdr:nvSpPr>
        <xdr:cNvPr id="145" name="テキスト ボックス 144"/>
        <xdr:cNvSpPr txBox="1"/>
      </xdr:nvSpPr>
      <xdr:spPr>
        <a:xfrm>
          <a:off x="1066800" y="108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145415</xdr:rowOff>
    </xdr:from>
    <xdr:to>
      <xdr:col>7</xdr:col>
      <xdr:colOff>203200</xdr:colOff>
      <xdr:row>65</xdr:row>
      <xdr:rowOff>75565</xdr:rowOff>
    </xdr:to>
    <xdr:sp macro="" textlink="">
      <xdr:nvSpPr>
        <xdr:cNvPr id="151" name="円/楕円 150"/>
        <xdr:cNvSpPr/>
      </xdr:nvSpPr>
      <xdr:spPr>
        <a:xfrm>
          <a:off x="49022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117492</xdr:rowOff>
    </xdr:from>
    <xdr:ext cx="762000" cy="259045"/>
    <xdr:sp macro="" textlink="">
      <xdr:nvSpPr>
        <xdr:cNvPr id="152" name="財政構造の弾力性該当値テキスト"/>
        <xdr:cNvSpPr txBox="1"/>
      </xdr:nvSpPr>
      <xdr:spPr>
        <a:xfrm>
          <a:off x="5041900" y="1109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12700</xdr:rowOff>
    </xdr:from>
    <xdr:to>
      <xdr:col>6</xdr:col>
      <xdr:colOff>50800</xdr:colOff>
      <xdr:row>64</xdr:row>
      <xdr:rowOff>114300</xdr:rowOff>
    </xdr:to>
    <xdr:sp macro="" textlink="">
      <xdr:nvSpPr>
        <xdr:cNvPr id="153" name="円/楕円 152"/>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124477</xdr:rowOff>
    </xdr:from>
    <xdr:ext cx="736600" cy="259045"/>
    <xdr:sp macro="" textlink="">
      <xdr:nvSpPr>
        <xdr:cNvPr id="154" name="テキスト ボックス 153"/>
        <xdr:cNvSpPr txBox="1"/>
      </xdr:nvSpPr>
      <xdr:spPr>
        <a:xfrm>
          <a:off x="3733800" y="1075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90594</xdr:rowOff>
    </xdr:from>
    <xdr:to>
      <xdr:col>4</xdr:col>
      <xdr:colOff>533400</xdr:colOff>
      <xdr:row>66</xdr:row>
      <xdr:rowOff>20744</xdr:rowOff>
    </xdr:to>
    <xdr:sp macro="" textlink="">
      <xdr:nvSpPr>
        <xdr:cNvPr id="155" name="円/楕円 154"/>
        <xdr:cNvSpPr/>
      </xdr:nvSpPr>
      <xdr:spPr>
        <a:xfrm>
          <a:off x="3175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5521</xdr:rowOff>
    </xdr:from>
    <xdr:ext cx="762000" cy="259045"/>
    <xdr:sp macro="" textlink="">
      <xdr:nvSpPr>
        <xdr:cNvPr id="156" name="テキスト ボックス 155"/>
        <xdr:cNvSpPr txBox="1"/>
      </xdr:nvSpPr>
      <xdr:spPr>
        <a:xfrm>
          <a:off x="2844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30269</xdr:rowOff>
    </xdr:from>
    <xdr:to>
      <xdr:col>3</xdr:col>
      <xdr:colOff>330200</xdr:colOff>
      <xdr:row>65</xdr:row>
      <xdr:rowOff>131869</xdr:rowOff>
    </xdr:to>
    <xdr:sp macro="" textlink="">
      <xdr:nvSpPr>
        <xdr:cNvPr id="157" name="円/楕円 156"/>
        <xdr:cNvSpPr/>
      </xdr:nvSpPr>
      <xdr:spPr>
        <a:xfrm>
          <a:off x="2286000" y="111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116646</xdr:rowOff>
    </xdr:from>
    <xdr:ext cx="762000" cy="259045"/>
    <xdr:sp macro="" textlink="">
      <xdr:nvSpPr>
        <xdr:cNvPr id="158" name="テキスト ボックス 157"/>
        <xdr:cNvSpPr txBox="1"/>
      </xdr:nvSpPr>
      <xdr:spPr>
        <a:xfrm>
          <a:off x="1955800" y="112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70485</xdr:rowOff>
    </xdr:from>
    <xdr:to>
      <xdr:col>2</xdr:col>
      <xdr:colOff>127000</xdr:colOff>
      <xdr:row>66</xdr:row>
      <xdr:rowOff>635</xdr:rowOff>
    </xdr:to>
    <xdr:sp macro="" textlink="">
      <xdr:nvSpPr>
        <xdr:cNvPr id="159" name="円/楕円 158"/>
        <xdr:cNvSpPr/>
      </xdr:nvSpPr>
      <xdr:spPr>
        <a:xfrm>
          <a:off x="1397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156862</xdr:rowOff>
    </xdr:from>
    <xdr:ext cx="762000" cy="259045"/>
    <xdr:sp macro="" textlink="">
      <xdr:nvSpPr>
        <xdr:cNvPr id="160" name="テキスト ボックス 159"/>
        <xdr:cNvSpPr txBox="1"/>
      </xdr:nvSpPr>
      <xdr:spPr>
        <a:xfrm>
          <a:off x="1066800" y="1130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[108,758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100,872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年度の人口１人当たり人件費・物件費等決算額は１０</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７５８</a:t>
          </a:r>
          <a:r>
            <a:rPr lang="ja-JP" altLang="ja-JP" sz="1100" b="0" i="0" baseline="0">
              <a:solidFill>
                <a:schemeClr val="dk1"/>
              </a:solidFill>
              <a:effectLst/>
              <a:latin typeface="+mn-lt"/>
              <a:ea typeface="+mn-ea"/>
              <a:cs typeface="+mn-cs"/>
            </a:rPr>
            <a:t>円で、大阪府平均</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上回っているものの、類似団体内平均や全国平均</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下回っている。これは、近年行ってきた退職不補充による職員人件費の削減や事務事業の見直しによる物件費の削減、ゴミ処理等を一部事務組合で行っていること、消防業務を委託していることなどが一因である。ただし、これら一部事務組合等の人件費・物件費等に充てる負担金を含めた場合、人口１人当たり人件費・物件費等決算額は増加すること</a:t>
          </a:r>
          <a:r>
            <a:rPr lang="ja-JP" altLang="en-US" sz="1100" b="0" i="0" baseline="0">
              <a:solidFill>
                <a:schemeClr val="dk1"/>
              </a:solidFill>
              <a:effectLst/>
              <a:latin typeface="+mn-lt"/>
              <a:ea typeface="+mn-ea"/>
              <a:cs typeface="+mn-cs"/>
            </a:rPr>
            <a:t>と</a:t>
          </a:r>
          <a:r>
            <a:rPr lang="ja-JP" altLang="ja-JP" sz="1100" b="0" i="0" baseline="0">
              <a:solidFill>
                <a:schemeClr val="dk1"/>
              </a:solidFill>
              <a:effectLst/>
              <a:latin typeface="+mn-lt"/>
              <a:ea typeface="+mn-ea"/>
              <a:cs typeface="+mn-cs"/>
            </a:rPr>
            <a:t>なり、今後は一部事務組合等を含めた経費についても抑制や定員管理・給与の適正化に努めていく。</a:t>
          </a:r>
          <a:endParaRPr lang="ja-JP" altLang="ja-JP" sz="1400">
            <a:effectLst/>
          </a:endParaRPr>
        </a:p>
        <a:p>
          <a:pPr rtl="0"/>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89365</xdr:rowOff>
    </xdr:from>
    <xdr:to>
      <xdr:col>7</xdr:col>
      <xdr:colOff>152400</xdr:colOff>
      <xdr:row>88</xdr:row>
      <xdr:rowOff>134516</xdr:rowOff>
    </xdr:to>
    <xdr:cxnSp macro="">
      <xdr:nvCxnSpPr>
        <xdr:cNvPr id="188" name="直線コネクタ 187"/>
        <xdr:cNvCxnSpPr/>
      </xdr:nvCxnSpPr>
      <xdr:spPr>
        <a:xfrm flipV="1">
          <a:off x="4953000" y="13805365"/>
          <a:ext cx="0" cy="1416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106593</xdr:rowOff>
    </xdr:from>
    <xdr:ext cx="762000" cy="259045"/>
    <xdr:sp macro="" textlink="">
      <xdr:nvSpPr>
        <xdr:cNvPr id="189" name="人件費・物件費等の状況最小値テキスト"/>
        <xdr:cNvSpPr txBox="1"/>
      </xdr:nvSpPr>
      <xdr:spPr>
        <a:xfrm>
          <a:off x="5041900" y="1519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377,873</a:t>
          </a:r>
          <a:endParaRPr kumimoji="1" lang="ja-JP" altLang="en-US" sz="1000" b="1">
            <a:latin typeface="ＭＳ Ｐゴシック"/>
          </a:endParaRPr>
        </a:p>
      </xdr:txBody>
    </xdr:sp>
    <xdr:clientData/>
  </xdr:oneCellAnchor>
  <xdr:twoCellAnchor>
    <xdr:from>
      <xdr:col>7</xdr:col>
      <xdr:colOff>63500</xdr:colOff>
      <xdr:row>88</xdr:row>
      <xdr:rowOff>134516</xdr:rowOff>
    </xdr:from>
    <xdr:to>
      <xdr:col>7</xdr:col>
      <xdr:colOff>241300</xdr:colOff>
      <xdr:row>88</xdr:row>
      <xdr:rowOff>134516</xdr:rowOff>
    </xdr:to>
    <xdr:cxnSp macro="">
      <xdr:nvCxnSpPr>
        <xdr:cNvPr id="190" name="直線コネクタ 189"/>
        <xdr:cNvCxnSpPr/>
      </xdr:nvCxnSpPr>
      <xdr:spPr>
        <a:xfrm>
          <a:off x="4864100" y="1522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4292</xdr:rowOff>
    </xdr:from>
    <xdr:ext cx="762000" cy="259045"/>
    <xdr:sp macro="" textlink="">
      <xdr:nvSpPr>
        <xdr:cNvPr id="191" name="人件費・物件費等の状況最大値テキスト"/>
        <xdr:cNvSpPr txBox="1"/>
      </xdr:nvSpPr>
      <xdr:spPr>
        <a:xfrm>
          <a:off x="5041900" y="1354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84,307</a:t>
          </a:r>
          <a:endParaRPr kumimoji="1" lang="ja-JP" altLang="en-US" sz="1000" b="1">
            <a:latin typeface="ＭＳ Ｐゴシック"/>
          </a:endParaRPr>
        </a:p>
      </xdr:txBody>
    </xdr:sp>
    <xdr:clientData/>
  </xdr:oneCellAnchor>
  <xdr:twoCellAnchor>
    <xdr:from>
      <xdr:col>7</xdr:col>
      <xdr:colOff>63500</xdr:colOff>
      <xdr:row>80</xdr:row>
      <xdr:rowOff>89365</xdr:rowOff>
    </xdr:from>
    <xdr:to>
      <xdr:col>7</xdr:col>
      <xdr:colOff>241300</xdr:colOff>
      <xdr:row>80</xdr:row>
      <xdr:rowOff>89365</xdr:rowOff>
    </xdr:to>
    <xdr:cxnSp macro="">
      <xdr:nvCxnSpPr>
        <xdr:cNvPr id="192" name="直線コネクタ 191"/>
        <xdr:cNvCxnSpPr/>
      </xdr:nvCxnSpPr>
      <xdr:spPr>
        <a:xfrm>
          <a:off x="4864100" y="1380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27494</xdr:rowOff>
    </xdr:from>
    <xdr:to>
      <xdr:col>7</xdr:col>
      <xdr:colOff>152400</xdr:colOff>
      <xdr:row>81</xdr:row>
      <xdr:rowOff>35916</xdr:rowOff>
    </xdr:to>
    <xdr:cxnSp macro="">
      <xdr:nvCxnSpPr>
        <xdr:cNvPr id="193" name="直線コネクタ 192"/>
        <xdr:cNvCxnSpPr/>
      </xdr:nvCxnSpPr>
      <xdr:spPr>
        <a:xfrm>
          <a:off x="4114800" y="13914944"/>
          <a:ext cx="838200" cy="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12228</xdr:rowOff>
    </xdr:from>
    <xdr:ext cx="762000" cy="259045"/>
    <xdr:sp macro="" textlink="">
      <xdr:nvSpPr>
        <xdr:cNvPr id="194" name="人件費・物件費等の状況平均値テキスト"/>
        <xdr:cNvSpPr txBox="1"/>
      </xdr:nvSpPr>
      <xdr:spPr>
        <a:xfrm>
          <a:off x="5041900" y="140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40151</xdr:rowOff>
    </xdr:from>
    <xdr:to>
      <xdr:col>7</xdr:col>
      <xdr:colOff>203200</xdr:colOff>
      <xdr:row>82</xdr:row>
      <xdr:rowOff>141751</xdr:rowOff>
    </xdr:to>
    <xdr:sp macro="" textlink="">
      <xdr:nvSpPr>
        <xdr:cNvPr id="195" name="フローチャート : 判断 194"/>
        <xdr:cNvSpPr/>
      </xdr:nvSpPr>
      <xdr:spPr>
        <a:xfrm>
          <a:off x="49022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27494</xdr:rowOff>
    </xdr:from>
    <xdr:to>
      <xdr:col>6</xdr:col>
      <xdr:colOff>0</xdr:colOff>
      <xdr:row>81</xdr:row>
      <xdr:rowOff>35751</xdr:rowOff>
    </xdr:to>
    <xdr:cxnSp macro="">
      <xdr:nvCxnSpPr>
        <xdr:cNvPr id="196" name="直線コネクタ 195"/>
        <xdr:cNvCxnSpPr/>
      </xdr:nvCxnSpPr>
      <xdr:spPr>
        <a:xfrm flipV="1">
          <a:off x="3225800" y="13914944"/>
          <a:ext cx="889000" cy="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34156</xdr:rowOff>
    </xdr:from>
    <xdr:to>
      <xdr:col>6</xdr:col>
      <xdr:colOff>50800</xdr:colOff>
      <xdr:row>82</xdr:row>
      <xdr:rowOff>135756</xdr:rowOff>
    </xdr:to>
    <xdr:sp macro="" textlink="">
      <xdr:nvSpPr>
        <xdr:cNvPr id="197" name="フローチャート : 判断 196"/>
        <xdr:cNvSpPr/>
      </xdr:nvSpPr>
      <xdr:spPr>
        <a:xfrm>
          <a:off x="4064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120533</xdr:rowOff>
    </xdr:from>
    <xdr:ext cx="736600" cy="259045"/>
    <xdr:sp macro="" textlink="">
      <xdr:nvSpPr>
        <xdr:cNvPr id="198" name="テキスト ボックス 197"/>
        <xdr:cNvSpPr txBox="1"/>
      </xdr:nvSpPr>
      <xdr:spPr>
        <a:xfrm>
          <a:off x="3733800" y="1417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17476</xdr:rowOff>
    </xdr:from>
    <xdr:to>
      <xdr:col>4</xdr:col>
      <xdr:colOff>482600</xdr:colOff>
      <xdr:row>81</xdr:row>
      <xdr:rowOff>35751</xdr:rowOff>
    </xdr:to>
    <xdr:cxnSp macro="">
      <xdr:nvCxnSpPr>
        <xdr:cNvPr id="199" name="直線コネクタ 198"/>
        <xdr:cNvCxnSpPr/>
      </xdr:nvCxnSpPr>
      <xdr:spPr>
        <a:xfrm>
          <a:off x="2336800" y="13904926"/>
          <a:ext cx="889000" cy="1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57973</xdr:rowOff>
    </xdr:from>
    <xdr:to>
      <xdr:col>4</xdr:col>
      <xdr:colOff>533400</xdr:colOff>
      <xdr:row>82</xdr:row>
      <xdr:rowOff>159573</xdr:rowOff>
    </xdr:to>
    <xdr:sp macro="" textlink="">
      <xdr:nvSpPr>
        <xdr:cNvPr id="200" name="フローチャート : 判断 199"/>
        <xdr:cNvSpPr/>
      </xdr:nvSpPr>
      <xdr:spPr>
        <a:xfrm>
          <a:off x="3175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144350</xdr:rowOff>
    </xdr:from>
    <xdr:ext cx="762000" cy="259045"/>
    <xdr:sp macro="" textlink="">
      <xdr:nvSpPr>
        <xdr:cNvPr id="201" name="テキスト ボックス 200"/>
        <xdr:cNvSpPr txBox="1"/>
      </xdr:nvSpPr>
      <xdr:spPr>
        <a:xfrm>
          <a:off x="2844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17476</xdr:rowOff>
    </xdr:from>
    <xdr:to>
      <xdr:col>3</xdr:col>
      <xdr:colOff>279400</xdr:colOff>
      <xdr:row>81</xdr:row>
      <xdr:rowOff>19527</xdr:rowOff>
    </xdr:to>
    <xdr:cxnSp macro="">
      <xdr:nvCxnSpPr>
        <xdr:cNvPr id="202" name="直線コネクタ 201"/>
        <xdr:cNvCxnSpPr/>
      </xdr:nvCxnSpPr>
      <xdr:spPr>
        <a:xfrm flipV="1">
          <a:off x="1447800" y="13904926"/>
          <a:ext cx="889000" cy="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23327</xdr:rowOff>
    </xdr:from>
    <xdr:to>
      <xdr:col>3</xdr:col>
      <xdr:colOff>330200</xdr:colOff>
      <xdr:row>82</xdr:row>
      <xdr:rowOff>124927</xdr:rowOff>
    </xdr:to>
    <xdr:sp macro="" textlink="">
      <xdr:nvSpPr>
        <xdr:cNvPr id="203" name="フローチャート : 判断 202"/>
        <xdr:cNvSpPr/>
      </xdr:nvSpPr>
      <xdr:spPr>
        <a:xfrm>
          <a:off x="2286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109704</xdr:rowOff>
    </xdr:from>
    <xdr:ext cx="762000" cy="259045"/>
    <xdr:sp macro="" textlink="">
      <xdr:nvSpPr>
        <xdr:cNvPr id="204" name="テキスト ボックス 203"/>
        <xdr:cNvSpPr txBox="1"/>
      </xdr:nvSpPr>
      <xdr:spPr>
        <a:xfrm>
          <a:off x="1955800" y="1416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163919</xdr:rowOff>
    </xdr:from>
    <xdr:to>
      <xdr:col>2</xdr:col>
      <xdr:colOff>127000</xdr:colOff>
      <xdr:row>82</xdr:row>
      <xdr:rowOff>94069</xdr:rowOff>
    </xdr:to>
    <xdr:sp macro="" textlink="">
      <xdr:nvSpPr>
        <xdr:cNvPr id="205" name="フローチャート : 判断 204"/>
        <xdr:cNvSpPr/>
      </xdr:nvSpPr>
      <xdr:spPr>
        <a:xfrm>
          <a:off x="1397000" y="140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78846</xdr:rowOff>
    </xdr:from>
    <xdr:ext cx="762000" cy="259045"/>
    <xdr:sp macro="" textlink="">
      <xdr:nvSpPr>
        <xdr:cNvPr id="206" name="テキスト ボックス 205"/>
        <xdr:cNvSpPr txBox="1"/>
      </xdr:nvSpPr>
      <xdr:spPr>
        <a:xfrm>
          <a:off x="1066800" y="141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145,808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156566</xdr:rowOff>
    </xdr:from>
    <xdr:to>
      <xdr:col>7</xdr:col>
      <xdr:colOff>203200</xdr:colOff>
      <xdr:row>81</xdr:row>
      <xdr:rowOff>86716</xdr:rowOff>
    </xdr:to>
    <xdr:sp macro="" textlink="">
      <xdr:nvSpPr>
        <xdr:cNvPr id="212" name="円/楕円 211"/>
        <xdr:cNvSpPr/>
      </xdr:nvSpPr>
      <xdr:spPr>
        <a:xfrm>
          <a:off x="4902200" y="1387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77843</xdr:rowOff>
    </xdr:from>
    <xdr:ext cx="762000" cy="259045"/>
    <xdr:sp macro="" textlink="">
      <xdr:nvSpPr>
        <xdr:cNvPr id="213" name="人件費・物件費等の状況該当値テキスト"/>
        <xdr:cNvSpPr txBox="1"/>
      </xdr:nvSpPr>
      <xdr:spPr>
        <a:xfrm>
          <a:off x="5041900" y="13793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108,758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148144</xdr:rowOff>
    </xdr:from>
    <xdr:to>
      <xdr:col>6</xdr:col>
      <xdr:colOff>50800</xdr:colOff>
      <xdr:row>81</xdr:row>
      <xdr:rowOff>78294</xdr:rowOff>
    </xdr:to>
    <xdr:sp macro="" textlink="">
      <xdr:nvSpPr>
        <xdr:cNvPr id="214" name="円/楕円 213"/>
        <xdr:cNvSpPr/>
      </xdr:nvSpPr>
      <xdr:spPr>
        <a:xfrm>
          <a:off x="4064000" y="1386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88471</xdr:rowOff>
    </xdr:from>
    <xdr:ext cx="736600" cy="259045"/>
    <xdr:sp macro="" textlink="">
      <xdr:nvSpPr>
        <xdr:cNvPr id="215" name="テキスト ボックス 214"/>
        <xdr:cNvSpPr txBox="1"/>
      </xdr:nvSpPr>
      <xdr:spPr>
        <a:xfrm>
          <a:off x="3733800" y="13633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107,013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156401</xdr:rowOff>
    </xdr:from>
    <xdr:to>
      <xdr:col>4</xdr:col>
      <xdr:colOff>533400</xdr:colOff>
      <xdr:row>81</xdr:row>
      <xdr:rowOff>86551</xdr:rowOff>
    </xdr:to>
    <xdr:sp macro="" textlink="">
      <xdr:nvSpPr>
        <xdr:cNvPr id="216" name="円/楕円 215"/>
        <xdr:cNvSpPr/>
      </xdr:nvSpPr>
      <xdr:spPr>
        <a:xfrm>
          <a:off x="3175000" y="1387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96728</xdr:rowOff>
    </xdr:from>
    <xdr:ext cx="762000" cy="259045"/>
    <xdr:sp macro="" textlink="">
      <xdr:nvSpPr>
        <xdr:cNvPr id="217" name="テキスト ボックス 216"/>
        <xdr:cNvSpPr txBox="1"/>
      </xdr:nvSpPr>
      <xdr:spPr>
        <a:xfrm>
          <a:off x="2844800" y="13641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108,724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138126</xdr:rowOff>
    </xdr:from>
    <xdr:to>
      <xdr:col>3</xdr:col>
      <xdr:colOff>330200</xdr:colOff>
      <xdr:row>81</xdr:row>
      <xdr:rowOff>68276</xdr:rowOff>
    </xdr:to>
    <xdr:sp macro="" textlink="">
      <xdr:nvSpPr>
        <xdr:cNvPr id="218" name="円/楕円 217"/>
        <xdr:cNvSpPr/>
      </xdr:nvSpPr>
      <xdr:spPr>
        <a:xfrm>
          <a:off x="2286000" y="1385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78453</xdr:rowOff>
    </xdr:from>
    <xdr:ext cx="762000" cy="259045"/>
    <xdr:sp macro="" textlink="">
      <xdr:nvSpPr>
        <xdr:cNvPr id="219" name="テキスト ボックス 218"/>
        <xdr:cNvSpPr txBox="1"/>
      </xdr:nvSpPr>
      <xdr:spPr>
        <a:xfrm>
          <a:off x="1955800" y="1362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104,937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140177</xdr:rowOff>
    </xdr:from>
    <xdr:to>
      <xdr:col>2</xdr:col>
      <xdr:colOff>127000</xdr:colOff>
      <xdr:row>81</xdr:row>
      <xdr:rowOff>70327</xdr:rowOff>
    </xdr:to>
    <xdr:sp macro="" textlink="">
      <xdr:nvSpPr>
        <xdr:cNvPr id="220" name="円/楕円 219"/>
        <xdr:cNvSpPr/>
      </xdr:nvSpPr>
      <xdr:spPr>
        <a:xfrm>
          <a:off x="1397000" y="138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80504</xdr:rowOff>
    </xdr:from>
    <xdr:ext cx="762000" cy="259045"/>
    <xdr:sp macro="" textlink="">
      <xdr:nvSpPr>
        <xdr:cNvPr id="221" name="テキスト ボックス 220"/>
        <xdr:cNvSpPr txBox="1"/>
      </xdr:nvSpPr>
      <xdr:spPr>
        <a:xfrm>
          <a:off x="1066800" y="136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これまでに、給与構造の見直しによる職務・職責に応じた構造への転換や国同様に給料表の見直し（平均△</a:t>
          </a:r>
          <a:r>
            <a:rPr lang="en-US" altLang="ja-JP" sz="1100" b="0" i="0" baseline="0">
              <a:solidFill>
                <a:schemeClr val="dk1"/>
              </a:solidFill>
              <a:effectLst/>
              <a:latin typeface="+mn-lt"/>
              <a:ea typeface="+mn-ea"/>
              <a:cs typeface="+mn-cs"/>
            </a:rPr>
            <a:t>4.8</a:t>
          </a:r>
          <a:r>
            <a:rPr lang="ja-JP" altLang="ja-JP" sz="1100" b="0" i="0" baseline="0">
              <a:solidFill>
                <a:schemeClr val="dk1"/>
              </a:solidFill>
              <a:effectLst/>
              <a:latin typeface="+mn-lt"/>
              <a:ea typeface="+mn-ea"/>
              <a:cs typeface="+mn-cs"/>
            </a:rPr>
            <a:t>％）、枠外昇給制度の廃止、</a:t>
          </a:r>
          <a:r>
            <a:rPr lang="en-US" altLang="ja-JP" sz="1100" b="0" i="0" baseline="0">
              <a:solidFill>
                <a:schemeClr val="dk1"/>
              </a:solidFill>
              <a:effectLst/>
              <a:latin typeface="+mn-lt"/>
              <a:ea typeface="+mn-ea"/>
              <a:cs typeface="+mn-cs"/>
            </a:rPr>
            <a:t>55</a:t>
          </a:r>
          <a:r>
            <a:rPr lang="ja-JP" altLang="ja-JP" sz="1100" b="0" i="0" baseline="0">
              <a:solidFill>
                <a:schemeClr val="dk1"/>
              </a:solidFill>
              <a:effectLst/>
              <a:latin typeface="+mn-lt"/>
              <a:ea typeface="+mn-ea"/>
              <a:cs typeface="+mn-cs"/>
            </a:rPr>
            <a:t>歳昇給抑制を実施した。また、調整手当（</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％）を廃止し地域手当（</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％）に移行するなど給与の適正化に努め、ラスパイレス指数を</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以下に抑制してきた</a:t>
          </a:r>
          <a:r>
            <a:rPr lang="ja-JP" altLang="en-US" sz="1100" b="0" i="0" baseline="0">
              <a:solidFill>
                <a:schemeClr val="dk1"/>
              </a:solidFill>
              <a:effectLst/>
              <a:latin typeface="+mn-lt"/>
              <a:ea typeface="+mn-ea"/>
              <a:cs typeface="+mn-cs"/>
            </a:rPr>
            <a:t>。</a:t>
          </a: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ただし、平成</a:t>
          </a:r>
          <a:r>
            <a:rPr lang="en-US" altLang="ja-JP" sz="1100" b="0" i="0" baseline="0">
              <a:solidFill>
                <a:schemeClr val="dk1"/>
              </a:solidFill>
              <a:effectLst/>
              <a:latin typeface="+mn-lt"/>
              <a:ea typeface="+mn-ea"/>
              <a:cs typeface="+mn-cs"/>
            </a:rPr>
            <a:t>23</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年度の２か年については、</a:t>
          </a:r>
          <a:r>
            <a:rPr lang="ja-JP" altLang="ja-JP" sz="1100" b="0" i="0" baseline="0">
              <a:solidFill>
                <a:schemeClr val="dk1"/>
              </a:solidFill>
              <a:effectLst/>
              <a:latin typeface="+mn-lt"/>
              <a:ea typeface="+mn-ea"/>
              <a:cs typeface="+mn-cs"/>
            </a:rPr>
            <a:t>国の給与改定特例法により、ラスパイレス指数が</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を超過している状況にあ</a:t>
          </a:r>
          <a:r>
            <a:rPr lang="ja-JP" altLang="en-US" sz="1100" b="0" i="0" baseline="0">
              <a:solidFill>
                <a:schemeClr val="dk1"/>
              </a:solidFill>
              <a:effectLst/>
              <a:latin typeface="+mn-lt"/>
              <a:ea typeface="+mn-ea"/>
              <a:cs typeface="+mn-cs"/>
            </a:rPr>
            <a:t>った</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121413</xdr:rowOff>
    </xdr:from>
    <xdr:to>
      <xdr:col>24</xdr:col>
      <xdr:colOff>558800</xdr:colOff>
      <xdr:row>86</xdr:row>
      <xdr:rowOff>159513</xdr:rowOff>
    </xdr:to>
    <xdr:cxnSp macro="">
      <xdr:nvCxnSpPr>
        <xdr:cNvPr id="248" name="直線コネクタ 247"/>
        <xdr:cNvCxnSpPr/>
      </xdr:nvCxnSpPr>
      <xdr:spPr>
        <a:xfrm flipV="1">
          <a:off x="17018000" y="14180313"/>
          <a:ext cx="0" cy="7239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131590</xdr:rowOff>
    </xdr:from>
    <xdr:ext cx="762000" cy="259045"/>
    <xdr:sp macro="" textlink="">
      <xdr:nvSpPr>
        <xdr:cNvPr id="249" name="給与水準   （国との比較）最小値テキスト"/>
        <xdr:cNvSpPr txBox="1"/>
      </xdr:nvSpPr>
      <xdr:spPr>
        <a:xfrm>
          <a:off x="17106900" y="1487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86</xdr:row>
      <xdr:rowOff>159513</xdr:rowOff>
    </xdr:from>
    <xdr:to>
      <xdr:col>24</xdr:col>
      <xdr:colOff>647700</xdr:colOff>
      <xdr:row>86</xdr:row>
      <xdr:rowOff>159513</xdr:rowOff>
    </xdr:to>
    <xdr:cxnSp macro="">
      <xdr:nvCxnSpPr>
        <xdr:cNvPr id="250" name="直線コネクタ 249"/>
        <xdr:cNvCxnSpPr/>
      </xdr:nvCxnSpPr>
      <xdr:spPr>
        <a:xfrm>
          <a:off x="16929100" y="1490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36340</xdr:rowOff>
    </xdr:from>
    <xdr:ext cx="762000" cy="259045"/>
    <xdr:sp macro="" textlink="">
      <xdr:nvSpPr>
        <xdr:cNvPr id="251" name="給与水準   （国との比較）最大値テキスト"/>
        <xdr:cNvSpPr txBox="1"/>
      </xdr:nvSpPr>
      <xdr:spPr>
        <a:xfrm>
          <a:off x="17106900" y="1392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a:t>
          </a:r>
          <a:endParaRPr kumimoji="1" lang="ja-JP" altLang="en-US" sz="1000" b="1">
            <a:latin typeface="ＭＳ Ｐゴシック"/>
          </a:endParaRPr>
        </a:p>
      </xdr:txBody>
    </xdr:sp>
    <xdr:clientData/>
  </xdr:oneCellAnchor>
  <xdr:twoCellAnchor>
    <xdr:from>
      <xdr:col>24</xdr:col>
      <xdr:colOff>469900</xdr:colOff>
      <xdr:row>82</xdr:row>
      <xdr:rowOff>121413</xdr:rowOff>
    </xdr:from>
    <xdr:to>
      <xdr:col>24</xdr:col>
      <xdr:colOff>647700</xdr:colOff>
      <xdr:row>82</xdr:row>
      <xdr:rowOff>121413</xdr:rowOff>
    </xdr:to>
    <xdr:cxnSp macro="">
      <xdr:nvCxnSpPr>
        <xdr:cNvPr id="252" name="直線コネクタ 251"/>
        <xdr:cNvCxnSpPr/>
      </xdr:nvCxnSpPr>
      <xdr:spPr>
        <a:xfrm>
          <a:off x="16929100" y="14180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123444</xdr:rowOff>
    </xdr:from>
    <xdr:to>
      <xdr:col>24</xdr:col>
      <xdr:colOff>558800</xdr:colOff>
      <xdr:row>88</xdr:row>
      <xdr:rowOff>28956</xdr:rowOff>
    </xdr:to>
    <xdr:cxnSp macro="">
      <xdr:nvCxnSpPr>
        <xdr:cNvPr id="253" name="直線コネクタ 252"/>
        <xdr:cNvCxnSpPr/>
      </xdr:nvCxnSpPr>
      <xdr:spPr>
        <a:xfrm flipV="1">
          <a:off x="16179800" y="14696694"/>
          <a:ext cx="838200" cy="41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2303</xdr:rowOff>
    </xdr:from>
    <xdr:ext cx="762000" cy="259045"/>
    <xdr:sp macro="" textlink="">
      <xdr:nvSpPr>
        <xdr:cNvPr id="254" name="給与水準   （国との比較）平均値テキスト"/>
        <xdr:cNvSpPr txBox="1"/>
      </xdr:nvSpPr>
      <xdr:spPr>
        <a:xfrm>
          <a:off x="17106900" y="14404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157226</xdr:rowOff>
    </xdr:from>
    <xdr:to>
      <xdr:col>24</xdr:col>
      <xdr:colOff>609600</xdr:colOff>
      <xdr:row>85</xdr:row>
      <xdr:rowOff>87376</xdr:rowOff>
    </xdr:to>
    <xdr:sp macro="" textlink="">
      <xdr:nvSpPr>
        <xdr:cNvPr id="255" name="フローチャート : 判断 254"/>
        <xdr:cNvSpPr/>
      </xdr:nvSpPr>
      <xdr:spPr>
        <a:xfrm>
          <a:off x="16967200" y="14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28956</xdr:rowOff>
    </xdr:from>
    <xdr:to>
      <xdr:col>23</xdr:col>
      <xdr:colOff>406400</xdr:colOff>
      <xdr:row>88</xdr:row>
      <xdr:rowOff>106172</xdr:rowOff>
    </xdr:to>
    <xdr:cxnSp macro="">
      <xdr:nvCxnSpPr>
        <xdr:cNvPr id="256" name="直線コネクタ 255"/>
        <xdr:cNvCxnSpPr/>
      </xdr:nvCxnSpPr>
      <xdr:spPr>
        <a:xfrm flipV="1">
          <a:off x="15290800" y="1511655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4826</xdr:rowOff>
    </xdr:from>
    <xdr:to>
      <xdr:col>23</xdr:col>
      <xdr:colOff>457200</xdr:colOff>
      <xdr:row>87</xdr:row>
      <xdr:rowOff>106426</xdr:rowOff>
    </xdr:to>
    <xdr:sp macro="" textlink="">
      <xdr:nvSpPr>
        <xdr:cNvPr id="257" name="フローチャート : 判断 256"/>
        <xdr:cNvSpPr/>
      </xdr:nvSpPr>
      <xdr:spPr>
        <a:xfrm>
          <a:off x="16129000" y="149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116603</xdr:rowOff>
    </xdr:from>
    <xdr:ext cx="736600" cy="259045"/>
    <xdr:sp macro="" textlink="">
      <xdr:nvSpPr>
        <xdr:cNvPr id="258" name="テキスト ボックス 257"/>
        <xdr:cNvSpPr txBox="1"/>
      </xdr:nvSpPr>
      <xdr:spPr>
        <a:xfrm>
          <a:off x="15798800" y="1468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254</xdr:rowOff>
    </xdr:from>
    <xdr:to>
      <xdr:col>22</xdr:col>
      <xdr:colOff>203200</xdr:colOff>
      <xdr:row>88</xdr:row>
      <xdr:rowOff>106172</xdr:rowOff>
    </xdr:to>
    <xdr:cxnSp macro="">
      <xdr:nvCxnSpPr>
        <xdr:cNvPr id="259" name="直線コネクタ 258"/>
        <xdr:cNvCxnSpPr/>
      </xdr:nvCxnSpPr>
      <xdr:spPr>
        <a:xfrm>
          <a:off x="14401800" y="14744954"/>
          <a:ext cx="889000" cy="44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4826</xdr:rowOff>
    </xdr:from>
    <xdr:to>
      <xdr:col>22</xdr:col>
      <xdr:colOff>254000</xdr:colOff>
      <xdr:row>87</xdr:row>
      <xdr:rowOff>106426</xdr:rowOff>
    </xdr:to>
    <xdr:sp macro="" textlink="">
      <xdr:nvSpPr>
        <xdr:cNvPr id="260" name="フローチャート : 判断 259"/>
        <xdr:cNvSpPr/>
      </xdr:nvSpPr>
      <xdr:spPr>
        <a:xfrm>
          <a:off x="15240000" y="149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116603</xdr:rowOff>
    </xdr:from>
    <xdr:ext cx="762000" cy="259045"/>
    <xdr:sp macro="" textlink="">
      <xdr:nvSpPr>
        <xdr:cNvPr id="261" name="テキスト ボックス 260"/>
        <xdr:cNvSpPr txBox="1"/>
      </xdr:nvSpPr>
      <xdr:spPr>
        <a:xfrm>
          <a:off x="14909800" y="1468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254</xdr:rowOff>
    </xdr:from>
    <xdr:to>
      <xdr:col>21</xdr:col>
      <xdr:colOff>0</xdr:colOff>
      <xdr:row>86</xdr:row>
      <xdr:rowOff>24385</xdr:rowOff>
    </xdr:to>
    <xdr:cxnSp macro="">
      <xdr:nvCxnSpPr>
        <xdr:cNvPr id="262" name="直線コネクタ 261"/>
        <xdr:cNvCxnSpPr/>
      </xdr:nvCxnSpPr>
      <xdr:spPr>
        <a:xfrm flipV="1">
          <a:off x="13512800" y="14744954"/>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118618</xdr:rowOff>
    </xdr:from>
    <xdr:to>
      <xdr:col>21</xdr:col>
      <xdr:colOff>50800</xdr:colOff>
      <xdr:row>85</xdr:row>
      <xdr:rowOff>48768</xdr:rowOff>
    </xdr:to>
    <xdr:sp macro="" textlink="">
      <xdr:nvSpPr>
        <xdr:cNvPr id="263" name="フローチャート : 判断 262"/>
        <xdr:cNvSpPr/>
      </xdr:nvSpPr>
      <xdr:spPr>
        <a:xfrm>
          <a:off x="14351000" y="1452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58945</xdr:rowOff>
    </xdr:from>
    <xdr:ext cx="762000" cy="259045"/>
    <xdr:sp macro="" textlink="">
      <xdr:nvSpPr>
        <xdr:cNvPr id="264" name="テキスト ボックス 263"/>
        <xdr:cNvSpPr txBox="1"/>
      </xdr:nvSpPr>
      <xdr:spPr>
        <a:xfrm>
          <a:off x="14020800" y="1428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108965</xdr:rowOff>
    </xdr:from>
    <xdr:to>
      <xdr:col>19</xdr:col>
      <xdr:colOff>533400</xdr:colOff>
      <xdr:row>85</xdr:row>
      <xdr:rowOff>39115</xdr:rowOff>
    </xdr:to>
    <xdr:sp macro="" textlink="">
      <xdr:nvSpPr>
        <xdr:cNvPr id="265" name="フローチャート : 判断 264"/>
        <xdr:cNvSpPr/>
      </xdr:nvSpPr>
      <xdr:spPr>
        <a:xfrm>
          <a:off x="13462000" y="1451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49292</xdr:rowOff>
    </xdr:from>
    <xdr:ext cx="762000" cy="259045"/>
    <xdr:sp macro="" textlink="">
      <xdr:nvSpPr>
        <xdr:cNvPr id="266" name="テキスト ボックス 265"/>
        <xdr:cNvSpPr txBox="1"/>
      </xdr:nvSpPr>
      <xdr:spPr>
        <a:xfrm>
          <a:off x="13131800" y="1427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72644</xdr:rowOff>
    </xdr:from>
    <xdr:to>
      <xdr:col>24</xdr:col>
      <xdr:colOff>609600</xdr:colOff>
      <xdr:row>86</xdr:row>
      <xdr:rowOff>2794</xdr:rowOff>
    </xdr:to>
    <xdr:sp macro="" textlink="">
      <xdr:nvSpPr>
        <xdr:cNvPr id="272" name="円/楕円 271"/>
        <xdr:cNvSpPr/>
      </xdr:nvSpPr>
      <xdr:spPr>
        <a:xfrm>
          <a:off x="16967200" y="146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44721</xdr:rowOff>
    </xdr:from>
    <xdr:ext cx="762000" cy="259045"/>
    <xdr:sp macro="" textlink="">
      <xdr:nvSpPr>
        <xdr:cNvPr id="273" name="給与水準   （国との比較）該当値テキスト"/>
        <xdr:cNvSpPr txBox="1"/>
      </xdr:nvSpPr>
      <xdr:spPr>
        <a:xfrm>
          <a:off x="17106900" y="146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149606</xdr:rowOff>
    </xdr:from>
    <xdr:to>
      <xdr:col>23</xdr:col>
      <xdr:colOff>457200</xdr:colOff>
      <xdr:row>88</xdr:row>
      <xdr:rowOff>79756</xdr:rowOff>
    </xdr:to>
    <xdr:sp macro="" textlink="">
      <xdr:nvSpPr>
        <xdr:cNvPr id="274" name="円/楕円 273"/>
        <xdr:cNvSpPr/>
      </xdr:nvSpPr>
      <xdr:spPr>
        <a:xfrm>
          <a:off x="16129000" y="150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64533</xdr:rowOff>
    </xdr:from>
    <xdr:ext cx="736600" cy="259045"/>
    <xdr:sp macro="" textlink="">
      <xdr:nvSpPr>
        <xdr:cNvPr id="275" name="テキスト ボックス 274"/>
        <xdr:cNvSpPr txBox="1"/>
      </xdr:nvSpPr>
      <xdr:spPr>
        <a:xfrm>
          <a:off x="15798800" y="15152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55372</xdr:rowOff>
    </xdr:from>
    <xdr:to>
      <xdr:col>22</xdr:col>
      <xdr:colOff>254000</xdr:colOff>
      <xdr:row>88</xdr:row>
      <xdr:rowOff>156972</xdr:rowOff>
    </xdr:to>
    <xdr:sp macro="" textlink="">
      <xdr:nvSpPr>
        <xdr:cNvPr id="276" name="円/楕円 275"/>
        <xdr:cNvSpPr/>
      </xdr:nvSpPr>
      <xdr:spPr>
        <a:xfrm>
          <a:off x="152400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141749</xdr:rowOff>
    </xdr:from>
    <xdr:ext cx="762000" cy="259045"/>
    <xdr:sp macro="" textlink="">
      <xdr:nvSpPr>
        <xdr:cNvPr id="277" name="テキスト ボックス 276"/>
        <xdr:cNvSpPr txBox="1"/>
      </xdr:nvSpPr>
      <xdr:spPr>
        <a:xfrm>
          <a:off x="14909800" y="1522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120904</xdr:rowOff>
    </xdr:from>
    <xdr:to>
      <xdr:col>21</xdr:col>
      <xdr:colOff>50800</xdr:colOff>
      <xdr:row>86</xdr:row>
      <xdr:rowOff>51054</xdr:rowOff>
    </xdr:to>
    <xdr:sp macro="" textlink="">
      <xdr:nvSpPr>
        <xdr:cNvPr id="278" name="円/楕円 277"/>
        <xdr:cNvSpPr/>
      </xdr:nvSpPr>
      <xdr:spPr>
        <a:xfrm>
          <a:off x="143510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35831</xdr:rowOff>
    </xdr:from>
    <xdr:ext cx="762000" cy="259045"/>
    <xdr:sp macro="" textlink="">
      <xdr:nvSpPr>
        <xdr:cNvPr id="279" name="テキスト ボックス 278"/>
        <xdr:cNvSpPr txBox="1"/>
      </xdr:nvSpPr>
      <xdr:spPr>
        <a:xfrm>
          <a:off x="14020800" y="1478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145035</xdr:rowOff>
    </xdr:from>
    <xdr:to>
      <xdr:col>19</xdr:col>
      <xdr:colOff>533400</xdr:colOff>
      <xdr:row>86</xdr:row>
      <xdr:rowOff>75185</xdr:rowOff>
    </xdr:to>
    <xdr:sp macro="" textlink="">
      <xdr:nvSpPr>
        <xdr:cNvPr id="280" name="円/楕円 279"/>
        <xdr:cNvSpPr/>
      </xdr:nvSpPr>
      <xdr:spPr>
        <a:xfrm>
          <a:off x="134620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59962</xdr:rowOff>
    </xdr:from>
    <xdr:ext cx="762000" cy="259045"/>
    <xdr:sp macro="" textlink="">
      <xdr:nvSpPr>
        <xdr:cNvPr id="281" name="テキスト ボックス 280"/>
        <xdr:cNvSpPr txBox="1"/>
      </xdr:nvSpPr>
      <xdr:spPr>
        <a:xfrm>
          <a:off x="13131800" y="1480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3" name="テキスト ボックス 282"/>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4" name="テキスト ボックス 283"/>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職員数は、行財政改革の推進により、平成</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144</a:t>
          </a:r>
          <a:r>
            <a:rPr lang="ja-JP" altLang="en-US" sz="1100" b="0" i="0" baseline="0">
              <a:solidFill>
                <a:schemeClr val="dk1"/>
              </a:solidFill>
              <a:effectLst/>
              <a:latin typeface="+mn-lt"/>
              <a:ea typeface="+mn-ea"/>
              <a:cs typeface="+mn-cs"/>
            </a:rPr>
            <a:t>人）</a:t>
          </a:r>
          <a:r>
            <a:rPr lang="ja-JP" altLang="ja-JP" sz="1100" b="0" i="0" baseline="0">
              <a:solidFill>
                <a:schemeClr val="dk1"/>
              </a:solidFill>
              <a:effectLst/>
              <a:latin typeface="+mn-lt"/>
              <a:ea typeface="+mn-ea"/>
              <a:cs typeface="+mn-cs"/>
            </a:rPr>
            <a:t>をピークに年々減少（</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114</a:t>
          </a:r>
          <a:r>
            <a:rPr lang="ja-JP" altLang="en-US" sz="1100" b="0" i="0" baseline="0">
              <a:solidFill>
                <a:schemeClr val="dk1"/>
              </a:solidFill>
              <a:effectLst/>
              <a:latin typeface="+mn-lt"/>
              <a:ea typeface="+mn-ea"/>
              <a:cs typeface="+mn-cs"/>
            </a:rPr>
            <a:t>人、</a:t>
          </a:r>
          <a:r>
            <a:rPr lang="ja-JP" altLang="ja-JP" sz="1100" b="0" i="0" baseline="0">
              <a:solidFill>
                <a:schemeClr val="dk1"/>
              </a:solidFill>
              <a:effectLst/>
              <a:latin typeface="+mn-lt"/>
              <a:ea typeface="+mn-ea"/>
              <a:cs typeface="+mn-cs"/>
            </a:rPr>
            <a:t>累計△</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人）し、</a:t>
          </a:r>
          <a:r>
            <a:rPr lang="ja-JP" altLang="en-US" sz="1100" b="0" i="0" baseline="0">
              <a:solidFill>
                <a:schemeClr val="dk1"/>
              </a:solidFill>
              <a:effectLst/>
              <a:latin typeface="+mn-lt"/>
              <a:ea typeface="+mn-ea"/>
              <a:cs typeface="+mn-cs"/>
            </a:rPr>
            <a:t>人口千人当たり職員数は、</a:t>
          </a:r>
          <a:r>
            <a:rPr lang="ja-JP" altLang="ja-JP" sz="1100" b="0" i="0" baseline="0">
              <a:solidFill>
                <a:schemeClr val="dk1"/>
              </a:solidFill>
              <a:effectLst/>
              <a:latin typeface="+mn-lt"/>
              <a:ea typeface="+mn-ea"/>
              <a:cs typeface="+mn-cs"/>
            </a:rPr>
            <a:t>類似団体内を下回っている状況である。</a:t>
          </a:r>
          <a:endParaRPr lang="ja-JP" altLang="ja-JP" sz="1400">
            <a:effectLst/>
          </a:endParaRPr>
        </a:p>
        <a:p>
          <a:pPr rtl="0"/>
          <a:r>
            <a:rPr lang="ja-JP" altLang="ja-JP" sz="1100" b="0" i="0" baseline="0">
              <a:solidFill>
                <a:schemeClr val="dk1"/>
              </a:solidFill>
              <a:effectLst/>
              <a:latin typeface="+mn-lt"/>
              <a:ea typeface="+mn-ea"/>
              <a:cs typeface="+mn-cs"/>
            </a:rPr>
            <a:t>また、集中改革プランにおける数値目標（８人以上の削減）は、平成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年度に達成した。</a:t>
          </a:r>
          <a:endParaRPr lang="ja-JP" altLang="ja-JP" sz="1400">
            <a:effectLst/>
          </a:endParaRPr>
        </a:p>
        <a:p>
          <a:pPr rtl="0"/>
          <a:r>
            <a:rPr lang="ja-JP" altLang="ja-JP" sz="1100" b="0" i="0" baseline="0">
              <a:solidFill>
                <a:schemeClr val="dk1"/>
              </a:solidFill>
              <a:effectLst/>
              <a:latin typeface="+mn-lt"/>
              <a:ea typeface="+mn-ea"/>
              <a:cs typeface="+mn-cs"/>
            </a:rPr>
            <a:t>今後、定年退職者の増加が見込まれ、定員適正化計画の見直しも含め、引き続き適切な定員管理に努める。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69317</xdr:rowOff>
    </xdr:from>
    <xdr:to>
      <xdr:col>24</xdr:col>
      <xdr:colOff>558800</xdr:colOff>
      <xdr:row>66</xdr:row>
      <xdr:rowOff>74346</xdr:rowOff>
    </xdr:to>
    <xdr:cxnSp macro="">
      <xdr:nvCxnSpPr>
        <xdr:cNvPr id="308" name="直線コネクタ 307"/>
        <xdr:cNvCxnSpPr/>
      </xdr:nvCxnSpPr>
      <xdr:spPr>
        <a:xfrm flipV="1">
          <a:off x="17018000" y="10356317"/>
          <a:ext cx="0" cy="1033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46423</xdr:rowOff>
    </xdr:from>
    <xdr:ext cx="762000" cy="259045"/>
    <xdr:sp macro="" textlink="">
      <xdr:nvSpPr>
        <xdr:cNvPr id="309" name="定員管理の状況最小値テキスト"/>
        <xdr:cNvSpPr txBox="1"/>
      </xdr:nvSpPr>
      <xdr:spPr>
        <a:xfrm>
          <a:off x="17106900" y="1136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27.33</a:t>
          </a:r>
          <a:endParaRPr kumimoji="1" lang="ja-JP" altLang="en-US" sz="1000" b="1">
            <a:latin typeface="ＭＳ Ｐゴシック"/>
          </a:endParaRPr>
        </a:p>
      </xdr:txBody>
    </xdr:sp>
    <xdr:clientData/>
  </xdr:oneCellAnchor>
  <xdr:twoCellAnchor>
    <xdr:from>
      <xdr:col>24</xdr:col>
      <xdr:colOff>469900</xdr:colOff>
      <xdr:row>66</xdr:row>
      <xdr:rowOff>74346</xdr:rowOff>
    </xdr:from>
    <xdr:to>
      <xdr:col>24</xdr:col>
      <xdr:colOff>647700</xdr:colOff>
      <xdr:row>66</xdr:row>
      <xdr:rowOff>74346</xdr:rowOff>
    </xdr:to>
    <xdr:cxnSp macro="">
      <xdr:nvCxnSpPr>
        <xdr:cNvPr id="310" name="直線コネクタ 309"/>
        <xdr:cNvCxnSpPr/>
      </xdr:nvCxnSpPr>
      <xdr:spPr>
        <a:xfrm>
          <a:off x="16929100" y="113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155694</xdr:rowOff>
    </xdr:from>
    <xdr:ext cx="762000" cy="259045"/>
    <xdr:sp macro="" textlink="">
      <xdr:nvSpPr>
        <xdr:cNvPr id="311" name="定員管理の状況最大値テキスト"/>
        <xdr:cNvSpPr txBox="1"/>
      </xdr:nvSpPr>
      <xdr:spPr>
        <a:xfrm>
          <a:off x="17106900" y="1009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24</xdr:col>
      <xdr:colOff>469900</xdr:colOff>
      <xdr:row>60</xdr:row>
      <xdr:rowOff>69317</xdr:rowOff>
    </xdr:from>
    <xdr:to>
      <xdr:col>24</xdr:col>
      <xdr:colOff>647700</xdr:colOff>
      <xdr:row>60</xdr:row>
      <xdr:rowOff>69317</xdr:rowOff>
    </xdr:to>
    <xdr:cxnSp macro="">
      <xdr:nvCxnSpPr>
        <xdr:cNvPr id="312" name="直線コネクタ 311"/>
        <xdr:cNvCxnSpPr/>
      </xdr:nvCxnSpPr>
      <xdr:spPr>
        <a:xfrm>
          <a:off x="16929100" y="1035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101168</xdr:rowOff>
    </xdr:from>
    <xdr:to>
      <xdr:col>24</xdr:col>
      <xdr:colOff>558800</xdr:colOff>
      <xdr:row>60</xdr:row>
      <xdr:rowOff>103098</xdr:rowOff>
    </xdr:to>
    <xdr:cxnSp macro="">
      <xdr:nvCxnSpPr>
        <xdr:cNvPr id="313" name="直線コネクタ 312"/>
        <xdr:cNvCxnSpPr/>
      </xdr:nvCxnSpPr>
      <xdr:spPr>
        <a:xfrm flipV="1">
          <a:off x="16179800" y="10388168"/>
          <a:ext cx="8382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29557</xdr:rowOff>
    </xdr:from>
    <xdr:ext cx="762000" cy="259045"/>
    <xdr:sp macro="" textlink="">
      <xdr:nvSpPr>
        <xdr:cNvPr id="314" name="定員管理の状況平均値テキスト"/>
        <xdr:cNvSpPr txBox="1"/>
      </xdr:nvSpPr>
      <xdr:spPr>
        <a:xfrm>
          <a:off x="17106900" y="1048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57480</xdr:rowOff>
    </xdr:from>
    <xdr:to>
      <xdr:col>24</xdr:col>
      <xdr:colOff>609600</xdr:colOff>
      <xdr:row>61</xdr:row>
      <xdr:rowOff>159080</xdr:rowOff>
    </xdr:to>
    <xdr:sp macro="" textlink="">
      <xdr:nvSpPr>
        <xdr:cNvPr id="315" name="フローチャート : 判断 314"/>
        <xdr:cNvSpPr/>
      </xdr:nvSpPr>
      <xdr:spPr>
        <a:xfrm>
          <a:off x="169672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103098</xdr:rowOff>
    </xdr:from>
    <xdr:to>
      <xdr:col>23</xdr:col>
      <xdr:colOff>406400</xdr:colOff>
      <xdr:row>60</xdr:row>
      <xdr:rowOff>103098</xdr:rowOff>
    </xdr:to>
    <xdr:cxnSp macro="">
      <xdr:nvCxnSpPr>
        <xdr:cNvPr id="316" name="直線コネクタ 315"/>
        <xdr:cNvCxnSpPr/>
      </xdr:nvCxnSpPr>
      <xdr:spPr>
        <a:xfrm>
          <a:off x="15290800" y="103900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54102</xdr:rowOff>
    </xdr:from>
    <xdr:to>
      <xdr:col>23</xdr:col>
      <xdr:colOff>457200</xdr:colOff>
      <xdr:row>61</xdr:row>
      <xdr:rowOff>155702</xdr:rowOff>
    </xdr:to>
    <xdr:sp macro="" textlink="">
      <xdr:nvSpPr>
        <xdr:cNvPr id="317" name="フローチャート : 判断 316"/>
        <xdr:cNvSpPr/>
      </xdr:nvSpPr>
      <xdr:spPr>
        <a:xfrm>
          <a:off x="16129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140479</xdr:rowOff>
    </xdr:from>
    <xdr:ext cx="736600" cy="259045"/>
    <xdr:sp macro="" textlink="">
      <xdr:nvSpPr>
        <xdr:cNvPr id="318" name="テキスト ボックス 317"/>
        <xdr:cNvSpPr txBox="1"/>
      </xdr:nvSpPr>
      <xdr:spPr>
        <a:xfrm>
          <a:off x="15798800" y="1059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103098</xdr:rowOff>
    </xdr:from>
    <xdr:to>
      <xdr:col>22</xdr:col>
      <xdr:colOff>203200</xdr:colOff>
      <xdr:row>60</xdr:row>
      <xdr:rowOff>107924</xdr:rowOff>
    </xdr:to>
    <xdr:cxnSp macro="">
      <xdr:nvCxnSpPr>
        <xdr:cNvPr id="319" name="直線コネクタ 318"/>
        <xdr:cNvCxnSpPr/>
      </xdr:nvCxnSpPr>
      <xdr:spPr>
        <a:xfrm flipV="1">
          <a:off x="14401800" y="1039009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61341</xdr:rowOff>
    </xdr:from>
    <xdr:to>
      <xdr:col>22</xdr:col>
      <xdr:colOff>254000</xdr:colOff>
      <xdr:row>61</xdr:row>
      <xdr:rowOff>162941</xdr:rowOff>
    </xdr:to>
    <xdr:sp macro="" textlink="">
      <xdr:nvSpPr>
        <xdr:cNvPr id="320" name="フローチャート : 判断 319"/>
        <xdr:cNvSpPr/>
      </xdr:nvSpPr>
      <xdr:spPr>
        <a:xfrm>
          <a:off x="15240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147718</xdr:rowOff>
    </xdr:from>
    <xdr:ext cx="762000" cy="259045"/>
    <xdr:sp macro="" textlink="">
      <xdr:nvSpPr>
        <xdr:cNvPr id="321" name="テキスト ボックス 320"/>
        <xdr:cNvSpPr txBox="1"/>
      </xdr:nvSpPr>
      <xdr:spPr>
        <a:xfrm>
          <a:off x="14909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107924</xdr:rowOff>
    </xdr:from>
    <xdr:to>
      <xdr:col>21</xdr:col>
      <xdr:colOff>0</xdr:colOff>
      <xdr:row>60</xdr:row>
      <xdr:rowOff>111785</xdr:rowOff>
    </xdr:to>
    <xdr:cxnSp macro="">
      <xdr:nvCxnSpPr>
        <xdr:cNvPr id="322" name="直線コネクタ 321"/>
        <xdr:cNvCxnSpPr/>
      </xdr:nvCxnSpPr>
      <xdr:spPr>
        <a:xfrm flipV="1">
          <a:off x="13512800" y="10394924"/>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55067</xdr:rowOff>
    </xdr:from>
    <xdr:to>
      <xdr:col>21</xdr:col>
      <xdr:colOff>50800</xdr:colOff>
      <xdr:row>61</xdr:row>
      <xdr:rowOff>156667</xdr:rowOff>
    </xdr:to>
    <xdr:sp macro="" textlink="">
      <xdr:nvSpPr>
        <xdr:cNvPr id="323" name="フローチャート : 判断 322"/>
        <xdr:cNvSpPr/>
      </xdr:nvSpPr>
      <xdr:spPr>
        <a:xfrm>
          <a:off x="14351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141444</xdr:rowOff>
    </xdr:from>
    <xdr:ext cx="762000" cy="259045"/>
    <xdr:sp macro="" textlink="">
      <xdr:nvSpPr>
        <xdr:cNvPr id="324" name="テキスト ボックス 323"/>
        <xdr:cNvSpPr txBox="1"/>
      </xdr:nvSpPr>
      <xdr:spPr>
        <a:xfrm>
          <a:off x="14020800" y="1059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38659</xdr:rowOff>
    </xdr:from>
    <xdr:to>
      <xdr:col>19</xdr:col>
      <xdr:colOff>533400</xdr:colOff>
      <xdr:row>61</xdr:row>
      <xdr:rowOff>140259</xdr:rowOff>
    </xdr:to>
    <xdr:sp macro="" textlink="">
      <xdr:nvSpPr>
        <xdr:cNvPr id="325" name="フローチャート : 判断 324"/>
        <xdr:cNvSpPr/>
      </xdr:nvSpPr>
      <xdr:spPr>
        <a:xfrm>
          <a:off x="13462000" y="1049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125036</xdr:rowOff>
    </xdr:from>
    <xdr:ext cx="762000" cy="259045"/>
    <xdr:sp macro="" textlink="">
      <xdr:nvSpPr>
        <xdr:cNvPr id="326" name="テキスト ボックス 325"/>
        <xdr:cNvSpPr txBox="1"/>
      </xdr:nvSpPr>
      <xdr:spPr>
        <a:xfrm>
          <a:off x="13131800" y="1058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50368</xdr:rowOff>
    </xdr:from>
    <xdr:to>
      <xdr:col>24</xdr:col>
      <xdr:colOff>609600</xdr:colOff>
      <xdr:row>60</xdr:row>
      <xdr:rowOff>151968</xdr:rowOff>
    </xdr:to>
    <xdr:sp macro="" textlink="">
      <xdr:nvSpPr>
        <xdr:cNvPr id="332" name="円/楕円 331"/>
        <xdr:cNvSpPr/>
      </xdr:nvSpPr>
      <xdr:spPr>
        <a:xfrm>
          <a:off x="16967200" y="103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143095</xdr:rowOff>
    </xdr:from>
    <xdr:ext cx="762000" cy="259045"/>
    <xdr:sp macro="" textlink="">
      <xdr:nvSpPr>
        <xdr:cNvPr id="333" name="定員管理の状況該当値テキスト"/>
        <xdr:cNvSpPr txBox="1"/>
      </xdr:nvSpPr>
      <xdr:spPr>
        <a:xfrm>
          <a:off x="17106900" y="102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52298</xdr:rowOff>
    </xdr:from>
    <xdr:to>
      <xdr:col>23</xdr:col>
      <xdr:colOff>457200</xdr:colOff>
      <xdr:row>60</xdr:row>
      <xdr:rowOff>153898</xdr:rowOff>
    </xdr:to>
    <xdr:sp macro="" textlink="">
      <xdr:nvSpPr>
        <xdr:cNvPr id="334" name="円/楕円 333"/>
        <xdr:cNvSpPr/>
      </xdr:nvSpPr>
      <xdr:spPr>
        <a:xfrm>
          <a:off x="16129000" y="1033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164075</xdr:rowOff>
    </xdr:from>
    <xdr:ext cx="736600" cy="259045"/>
    <xdr:sp macro="" textlink="">
      <xdr:nvSpPr>
        <xdr:cNvPr id="335" name="テキスト ボックス 334"/>
        <xdr:cNvSpPr txBox="1"/>
      </xdr:nvSpPr>
      <xdr:spPr>
        <a:xfrm>
          <a:off x="15798800" y="10108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52298</xdr:rowOff>
    </xdr:from>
    <xdr:to>
      <xdr:col>22</xdr:col>
      <xdr:colOff>254000</xdr:colOff>
      <xdr:row>60</xdr:row>
      <xdr:rowOff>153898</xdr:rowOff>
    </xdr:to>
    <xdr:sp macro="" textlink="">
      <xdr:nvSpPr>
        <xdr:cNvPr id="336" name="円/楕円 335"/>
        <xdr:cNvSpPr/>
      </xdr:nvSpPr>
      <xdr:spPr>
        <a:xfrm>
          <a:off x="15240000" y="1033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164075</xdr:rowOff>
    </xdr:from>
    <xdr:ext cx="762000" cy="259045"/>
    <xdr:sp macro="" textlink="">
      <xdr:nvSpPr>
        <xdr:cNvPr id="337" name="テキスト ボックス 336"/>
        <xdr:cNvSpPr txBox="1"/>
      </xdr:nvSpPr>
      <xdr:spPr>
        <a:xfrm>
          <a:off x="14909800" y="101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57124</xdr:rowOff>
    </xdr:from>
    <xdr:to>
      <xdr:col>21</xdr:col>
      <xdr:colOff>50800</xdr:colOff>
      <xdr:row>60</xdr:row>
      <xdr:rowOff>158724</xdr:rowOff>
    </xdr:to>
    <xdr:sp macro="" textlink="">
      <xdr:nvSpPr>
        <xdr:cNvPr id="338" name="円/楕円 337"/>
        <xdr:cNvSpPr/>
      </xdr:nvSpPr>
      <xdr:spPr>
        <a:xfrm>
          <a:off x="14351000" y="1034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168901</xdr:rowOff>
    </xdr:from>
    <xdr:ext cx="762000" cy="259045"/>
    <xdr:sp macro="" textlink="">
      <xdr:nvSpPr>
        <xdr:cNvPr id="339" name="テキスト ボックス 338"/>
        <xdr:cNvSpPr txBox="1"/>
      </xdr:nvSpPr>
      <xdr:spPr>
        <a:xfrm>
          <a:off x="14020800" y="1011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60985</xdr:rowOff>
    </xdr:from>
    <xdr:to>
      <xdr:col>19</xdr:col>
      <xdr:colOff>533400</xdr:colOff>
      <xdr:row>60</xdr:row>
      <xdr:rowOff>162585</xdr:rowOff>
    </xdr:to>
    <xdr:sp macro="" textlink="">
      <xdr:nvSpPr>
        <xdr:cNvPr id="340" name="円/楕円 339"/>
        <xdr:cNvSpPr/>
      </xdr:nvSpPr>
      <xdr:spPr>
        <a:xfrm>
          <a:off x="13462000" y="1034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1312</xdr:rowOff>
    </xdr:from>
    <xdr:ext cx="762000" cy="259045"/>
    <xdr:sp macro="" textlink="">
      <xdr:nvSpPr>
        <xdr:cNvPr id="341" name="テキスト ボックス 340"/>
        <xdr:cNvSpPr txBox="1"/>
      </xdr:nvSpPr>
      <xdr:spPr>
        <a:xfrm>
          <a:off x="13131800" y="1011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3" name="テキスト ボックス 34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4" name="テキスト ボックス 34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年度の実質公債費比率は１</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で、前年度に比べ</a:t>
          </a:r>
          <a:r>
            <a:rPr lang="ja-JP" altLang="en-US" sz="1100" b="0" i="0" baseline="0">
              <a:solidFill>
                <a:schemeClr val="dk1"/>
              </a:solidFill>
              <a:effectLst/>
              <a:latin typeface="+mn-lt"/>
              <a:ea typeface="+mn-ea"/>
              <a:cs typeface="+mn-cs"/>
            </a:rPr>
            <a:t>１．５</a:t>
          </a:r>
          <a:r>
            <a:rPr lang="ja-JP" altLang="ja-JP" sz="1100" b="0" i="0" baseline="0">
              <a:solidFill>
                <a:schemeClr val="dk1"/>
              </a:solidFill>
              <a:effectLst/>
              <a:latin typeface="+mn-lt"/>
              <a:ea typeface="+mn-ea"/>
              <a:cs typeface="+mn-cs"/>
            </a:rPr>
            <a:t>ポイント低下しているものの、</a:t>
          </a:r>
          <a:r>
            <a:rPr lang="ja-JP" altLang="en-US" sz="1100" b="0" i="0" baseline="0">
              <a:solidFill>
                <a:schemeClr val="dk1"/>
              </a:solidFill>
              <a:effectLst/>
              <a:latin typeface="+mn-lt"/>
              <a:ea typeface="+mn-ea"/>
              <a:cs typeface="+mn-cs"/>
            </a:rPr>
            <a:t>全国</a:t>
          </a:r>
          <a:r>
            <a:rPr lang="ja-JP" altLang="ja-JP" sz="1100" b="0" i="0" baseline="0">
              <a:solidFill>
                <a:schemeClr val="dk1"/>
              </a:solidFill>
              <a:effectLst/>
              <a:latin typeface="+mn-lt"/>
              <a:ea typeface="+mn-ea"/>
              <a:cs typeface="+mn-cs"/>
            </a:rPr>
            <a:t>平均</a:t>
          </a:r>
          <a:r>
            <a:rPr lang="ja-JP" altLang="en-US" sz="1100" b="0" i="0" baseline="0">
              <a:solidFill>
                <a:schemeClr val="dk1"/>
              </a:solidFill>
              <a:effectLst/>
              <a:latin typeface="+mn-lt"/>
              <a:ea typeface="+mn-ea"/>
              <a:cs typeface="+mn-cs"/>
            </a:rPr>
            <a:t>や大阪府</a:t>
          </a:r>
          <a:r>
            <a:rPr lang="ja-JP" altLang="ja-JP" sz="1100" b="0" i="0" baseline="0">
              <a:solidFill>
                <a:schemeClr val="dk1"/>
              </a:solidFill>
              <a:effectLst/>
              <a:latin typeface="+mn-lt"/>
              <a:ea typeface="+mn-ea"/>
              <a:cs typeface="+mn-cs"/>
            </a:rPr>
            <a:t>平均を上回っている。これは、地方債（町債・企業債）の償還にかかる公債費や下水道事業会計への繰出金が高い水準で推移していることが一因である。このような状況の中、建設事業に係る地方債の新規発行を抑制するとともに、下水道使用料の改定による繰出金の削減を図ることで、公債費負担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8" name="直線コネクタ 357"/>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9" name="テキスト ボックス 358"/>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2" name="直線コネクタ 361"/>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3" name="テキスト ボックス 362"/>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119063</xdr:rowOff>
    </xdr:from>
    <xdr:to>
      <xdr:col>24</xdr:col>
      <xdr:colOff>558800</xdr:colOff>
      <xdr:row>43</xdr:row>
      <xdr:rowOff>125413</xdr:rowOff>
    </xdr:to>
    <xdr:cxnSp macro="">
      <xdr:nvCxnSpPr>
        <xdr:cNvPr id="366" name="直線コネクタ 365"/>
        <xdr:cNvCxnSpPr/>
      </xdr:nvCxnSpPr>
      <xdr:spPr>
        <a:xfrm flipV="1">
          <a:off x="17018000" y="6291263"/>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97490</xdr:rowOff>
    </xdr:from>
    <xdr:ext cx="762000" cy="259045"/>
    <xdr:sp macro="" textlink="">
      <xdr:nvSpPr>
        <xdr:cNvPr id="367" name="公債費負担の状況最小値テキスト"/>
        <xdr:cNvSpPr txBox="1"/>
      </xdr:nvSpPr>
      <xdr:spPr>
        <a:xfrm>
          <a:off x="17106900" y="74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24</xdr:col>
      <xdr:colOff>469900</xdr:colOff>
      <xdr:row>43</xdr:row>
      <xdr:rowOff>125413</xdr:rowOff>
    </xdr:from>
    <xdr:to>
      <xdr:col>24</xdr:col>
      <xdr:colOff>647700</xdr:colOff>
      <xdr:row>43</xdr:row>
      <xdr:rowOff>125413</xdr:rowOff>
    </xdr:to>
    <xdr:cxnSp macro="">
      <xdr:nvCxnSpPr>
        <xdr:cNvPr id="368" name="直線コネクタ 367"/>
        <xdr:cNvCxnSpPr/>
      </xdr:nvCxnSpPr>
      <xdr:spPr>
        <a:xfrm>
          <a:off x="16929100" y="749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33990</xdr:rowOff>
    </xdr:from>
    <xdr:ext cx="762000" cy="259045"/>
    <xdr:sp macro="" textlink="">
      <xdr:nvSpPr>
        <xdr:cNvPr id="369" name="公債費負担の状況最大値テキスト"/>
        <xdr:cNvSpPr txBox="1"/>
      </xdr:nvSpPr>
      <xdr:spPr>
        <a:xfrm>
          <a:off x="17106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36</xdr:row>
      <xdr:rowOff>119063</xdr:rowOff>
    </xdr:from>
    <xdr:to>
      <xdr:col>24</xdr:col>
      <xdr:colOff>647700</xdr:colOff>
      <xdr:row>36</xdr:row>
      <xdr:rowOff>119063</xdr:rowOff>
    </xdr:to>
    <xdr:cxnSp macro="">
      <xdr:nvCxnSpPr>
        <xdr:cNvPr id="370" name="直線コネクタ 369"/>
        <xdr:cNvCxnSpPr/>
      </xdr:nvCxnSpPr>
      <xdr:spPr>
        <a:xfrm>
          <a:off x="16929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127000</xdr:rowOff>
    </xdr:from>
    <xdr:to>
      <xdr:col>24</xdr:col>
      <xdr:colOff>558800</xdr:colOff>
      <xdr:row>41</xdr:row>
      <xdr:rowOff>46038</xdr:rowOff>
    </xdr:to>
    <xdr:cxnSp macro="">
      <xdr:nvCxnSpPr>
        <xdr:cNvPr id="371" name="直線コネクタ 370"/>
        <xdr:cNvCxnSpPr/>
      </xdr:nvCxnSpPr>
      <xdr:spPr>
        <a:xfrm flipV="1">
          <a:off x="16179800" y="6985000"/>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54309</xdr:rowOff>
    </xdr:from>
    <xdr:ext cx="762000" cy="259045"/>
    <xdr:sp macro="" textlink="">
      <xdr:nvSpPr>
        <xdr:cNvPr id="372" name="公債費負担の状況平均値テキスト"/>
        <xdr:cNvSpPr txBox="1"/>
      </xdr:nvSpPr>
      <xdr:spPr>
        <a:xfrm>
          <a:off x="17106900" y="6912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82232</xdr:rowOff>
    </xdr:from>
    <xdr:to>
      <xdr:col>24</xdr:col>
      <xdr:colOff>609600</xdr:colOff>
      <xdr:row>41</xdr:row>
      <xdr:rowOff>12382</xdr:rowOff>
    </xdr:to>
    <xdr:sp macro="" textlink="">
      <xdr:nvSpPr>
        <xdr:cNvPr id="373" name="フローチャート : 判断 372"/>
        <xdr:cNvSpPr/>
      </xdr:nvSpPr>
      <xdr:spPr>
        <a:xfrm>
          <a:off x="169672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46038</xdr:rowOff>
    </xdr:from>
    <xdr:to>
      <xdr:col>23</xdr:col>
      <xdr:colOff>406400</xdr:colOff>
      <xdr:row>41</xdr:row>
      <xdr:rowOff>154622</xdr:rowOff>
    </xdr:to>
    <xdr:cxnSp macro="">
      <xdr:nvCxnSpPr>
        <xdr:cNvPr id="374" name="直線コネクタ 373"/>
        <xdr:cNvCxnSpPr/>
      </xdr:nvCxnSpPr>
      <xdr:spPr>
        <a:xfrm flipV="1">
          <a:off x="15290800" y="7075488"/>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130493</xdr:rowOff>
    </xdr:from>
    <xdr:to>
      <xdr:col>23</xdr:col>
      <xdr:colOff>457200</xdr:colOff>
      <xdr:row>41</xdr:row>
      <xdr:rowOff>60643</xdr:rowOff>
    </xdr:to>
    <xdr:sp macro="" textlink="">
      <xdr:nvSpPr>
        <xdr:cNvPr id="375" name="フローチャート : 判断 374"/>
        <xdr:cNvSpPr/>
      </xdr:nvSpPr>
      <xdr:spPr>
        <a:xfrm>
          <a:off x="16129000" y="69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70820</xdr:rowOff>
    </xdr:from>
    <xdr:ext cx="736600" cy="259045"/>
    <xdr:sp macro="" textlink="">
      <xdr:nvSpPr>
        <xdr:cNvPr id="376" name="テキスト ボックス 375"/>
        <xdr:cNvSpPr txBox="1"/>
      </xdr:nvSpPr>
      <xdr:spPr>
        <a:xfrm>
          <a:off x="15798800" y="6757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154622</xdr:rowOff>
    </xdr:from>
    <xdr:to>
      <xdr:col>22</xdr:col>
      <xdr:colOff>203200</xdr:colOff>
      <xdr:row>42</xdr:row>
      <xdr:rowOff>91757</xdr:rowOff>
    </xdr:to>
    <xdr:cxnSp macro="">
      <xdr:nvCxnSpPr>
        <xdr:cNvPr id="377" name="直線コネクタ 376"/>
        <xdr:cNvCxnSpPr/>
      </xdr:nvCxnSpPr>
      <xdr:spPr>
        <a:xfrm flipV="1">
          <a:off x="14401800" y="7184072"/>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78" name="フローチャート : 判断 377"/>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113047</xdr:rowOff>
    </xdr:from>
    <xdr:ext cx="762000" cy="259045"/>
    <xdr:sp macro="" textlink="">
      <xdr:nvSpPr>
        <xdr:cNvPr id="379" name="テキスト ボックス 378"/>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91757</xdr:rowOff>
    </xdr:from>
    <xdr:to>
      <xdr:col>21</xdr:col>
      <xdr:colOff>0</xdr:colOff>
      <xdr:row>43</xdr:row>
      <xdr:rowOff>28893</xdr:rowOff>
    </xdr:to>
    <xdr:cxnSp macro="">
      <xdr:nvCxnSpPr>
        <xdr:cNvPr id="380" name="直線コネクタ 379"/>
        <xdr:cNvCxnSpPr/>
      </xdr:nvCxnSpPr>
      <xdr:spPr>
        <a:xfrm flipV="1">
          <a:off x="13512800" y="7292657"/>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31432</xdr:rowOff>
    </xdr:from>
    <xdr:to>
      <xdr:col>21</xdr:col>
      <xdr:colOff>50800</xdr:colOff>
      <xdr:row>41</xdr:row>
      <xdr:rowOff>133032</xdr:rowOff>
    </xdr:to>
    <xdr:sp macro="" textlink="">
      <xdr:nvSpPr>
        <xdr:cNvPr id="381" name="フローチャート : 判断 380"/>
        <xdr:cNvSpPr/>
      </xdr:nvSpPr>
      <xdr:spPr>
        <a:xfrm>
          <a:off x="14351000" y="706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143209</xdr:rowOff>
    </xdr:from>
    <xdr:ext cx="762000" cy="259045"/>
    <xdr:sp macro="" textlink="">
      <xdr:nvSpPr>
        <xdr:cNvPr id="382" name="テキスト ボックス 381"/>
        <xdr:cNvSpPr txBox="1"/>
      </xdr:nvSpPr>
      <xdr:spPr>
        <a:xfrm>
          <a:off x="14020800" y="682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91757</xdr:rowOff>
    </xdr:from>
    <xdr:to>
      <xdr:col>19</xdr:col>
      <xdr:colOff>533400</xdr:colOff>
      <xdr:row>42</xdr:row>
      <xdr:rowOff>21907</xdr:rowOff>
    </xdr:to>
    <xdr:sp macro="" textlink="">
      <xdr:nvSpPr>
        <xdr:cNvPr id="383" name="フローチャート : 判断 382"/>
        <xdr:cNvSpPr/>
      </xdr:nvSpPr>
      <xdr:spPr>
        <a:xfrm>
          <a:off x="13462000" y="712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32084</xdr:rowOff>
    </xdr:from>
    <xdr:ext cx="762000" cy="259045"/>
    <xdr:sp macro="" textlink="">
      <xdr:nvSpPr>
        <xdr:cNvPr id="384" name="テキスト ボックス 383"/>
        <xdr:cNvSpPr txBox="1"/>
      </xdr:nvSpPr>
      <xdr:spPr>
        <a:xfrm>
          <a:off x="13131800" y="689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90" name="円/楕円 389"/>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92727</xdr:rowOff>
    </xdr:from>
    <xdr:ext cx="762000" cy="259045"/>
    <xdr:sp macro="" textlink="">
      <xdr:nvSpPr>
        <xdr:cNvPr id="391" name="公債費負担の状況該当値テキスト"/>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166688</xdr:rowOff>
    </xdr:from>
    <xdr:to>
      <xdr:col>23</xdr:col>
      <xdr:colOff>457200</xdr:colOff>
      <xdr:row>41</xdr:row>
      <xdr:rowOff>96838</xdr:rowOff>
    </xdr:to>
    <xdr:sp macro="" textlink="">
      <xdr:nvSpPr>
        <xdr:cNvPr id="392" name="円/楕円 391"/>
        <xdr:cNvSpPr/>
      </xdr:nvSpPr>
      <xdr:spPr>
        <a:xfrm>
          <a:off x="16129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81615</xdr:rowOff>
    </xdr:from>
    <xdr:ext cx="736600" cy="259045"/>
    <xdr:sp macro="" textlink="">
      <xdr:nvSpPr>
        <xdr:cNvPr id="393" name="テキスト ボックス 392"/>
        <xdr:cNvSpPr txBox="1"/>
      </xdr:nvSpPr>
      <xdr:spPr>
        <a:xfrm>
          <a:off x="15798800" y="711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103822</xdr:rowOff>
    </xdr:from>
    <xdr:to>
      <xdr:col>22</xdr:col>
      <xdr:colOff>254000</xdr:colOff>
      <xdr:row>42</xdr:row>
      <xdr:rowOff>33972</xdr:rowOff>
    </xdr:to>
    <xdr:sp macro="" textlink="">
      <xdr:nvSpPr>
        <xdr:cNvPr id="394" name="円/楕円 393"/>
        <xdr:cNvSpPr/>
      </xdr:nvSpPr>
      <xdr:spPr>
        <a:xfrm>
          <a:off x="15240000" y="71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18749</xdr:rowOff>
    </xdr:from>
    <xdr:ext cx="762000" cy="259045"/>
    <xdr:sp macro="" textlink="">
      <xdr:nvSpPr>
        <xdr:cNvPr id="395" name="テキスト ボックス 394"/>
        <xdr:cNvSpPr txBox="1"/>
      </xdr:nvSpPr>
      <xdr:spPr>
        <a:xfrm>
          <a:off x="14909800" y="72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40957</xdr:rowOff>
    </xdr:from>
    <xdr:to>
      <xdr:col>21</xdr:col>
      <xdr:colOff>50800</xdr:colOff>
      <xdr:row>42</xdr:row>
      <xdr:rowOff>142557</xdr:rowOff>
    </xdr:to>
    <xdr:sp macro="" textlink="">
      <xdr:nvSpPr>
        <xdr:cNvPr id="396" name="円/楕円 395"/>
        <xdr:cNvSpPr/>
      </xdr:nvSpPr>
      <xdr:spPr>
        <a:xfrm>
          <a:off x="14351000" y="724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127334</xdr:rowOff>
    </xdr:from>
    <xdr:ext cx="762000" cy="259045"/>
    <xdr:sp macro="" textlink="">
      <xdr:nvSpPr>
        <xdr:cNvPr id="397" name="テキスト ボックス 396"/>
        <xdr:cNvSpPr txBox="1"/>
      </xdr:nvSpPr>
      <xdr:spPr>
        <a:xfrm>
          <a:off x="14020800" y="73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149543</xdr:rowOff>
    </xdr:from>
    <xdr:to>
      <xdr:col>19</xdr:col>
      <xdr:colOff>533400</xdr:colOff>
      <xdr:row>43</xdr:row>
      <xdr:rowOff>79693</xdr:rowOff>
    </xdr:to>
    <xdr:sp macro="" textlink="">
      <xdr:nvSpPr>
        <xdr:cNvPr id="398" name="円/楕円 397"/>
        <xdr:cNvSpPr/>
      </xdr:nvSpPr>
      <xdr:spPr>
        <a:xfrm>
          <a:off x="13462000" y="73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64470</xdr:rowOff>
    </xdr:from>
    <xdr:ext cx="762000" cy="259045"/>
    <xdr:sp macro="" textlink="">
      <xdr:nvSpPr>
        <xdr:cNvPr id="399" name="テキスト ボックス 398"/>
        <xdr:cNvSpPr txBox="1"/>
      </xdr:nvSpPr>
      <xdr:spPr>
        <a:xfrm>
          <a:off x="13131800" y="743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1" name="テキスト ボックス 400"/>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2" name="テキスト ボックス 401"/>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年度の将来負担比率</a:t>
          </a:r>
          <a:r>
            <a:rPr lang="ja-JP" altLang="en-US" sz="1100" b="0" i="0" baseline="0">
              <a:solidFill>
                <a:schemeClr val="dk1"/>
              </a:solidFill>
              <a:effectLst/>
              <a:latin typeface="+mn-lt"/>
              <a:ea typeface="+mn-ea"/>
              <a:cs typeface="+mn-cs"/>
            </a:rPr>
            <a:t>は生じておらず、</a:t>
          </a:r>
          <a:r>
            <a:rPr lang="ja-JP" altLang="ja-JP" sz="1100" b="0" i="0" baseline="0">
              <a:solidFill>
                <a:schemeClr val="dk1"/>
              </a:solidFill>
              <a:effectLst/>
              <a:latin typeface="+mn-lt"/>
              <a:ea typeface="+mn-ea"/>
              <a:cs typeface="+mn-cs"/>
            </a:rPr>
            <a:t>全国平均を下回っている。これは、将来負担比率を構成する要素のうち、大きな割合を占める地方債（町債・企業債）の残高が地方債の新規発行の抑制等により年々減少していることが一因である。今後も引き続き下水道事業の経営基盤強化による繰出金の削減や、定員管理・給与の適正化に取り組むことで将来負担比率の低下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157099</xdr:rowOff>
    </xdr:from>
    <xdr:to>
      <xdr:col>24</xdr:col>
      <xdr:colOff>558800</xdr:colOff>
      <xdr:row>22</xdr:row>
      <xdr:rowOff>65066</xdr:rowOff>
    </xdr:to>
    <xdr:cxnSp macro="">
      <xdr:nvCxnSpPr>
        <xdr:cNvPr id="428" name="直線コネクタ 427"/>
        <xdr:cNvCxnSpPr/>
      </xdr:nvCxnSpPr>
      <xdr:spPr>
        <a:xfrm flipV="1">
          <a:off x="17018000" y="2385949"/>
          <a:ext cx="0" cy="1451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37143</xdr:rowOff>
    </xdr:from>
    <xdr:ext cx="762000" cy="259045"/>
    <xdr:sp macro="" textlink="">
      <xdr:nvSpPr>
        <xdr:cNvPr id="429" name="将来負担の状況最小値テキスト"/>
        <xdr:cNvSpPr txBox="1"/>
      </xdr:nvSpPr>
      <xdr:spPr>
        <a:xfrm>
          <a:off x="17106900" y="38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182.3</a:t>
          </a:r>
          <a:endParaRPr kumimoji="1" lang="ja-JP" altLang="en-US" sz="1000" b="1">
            <a:latin typeface="ＭＳ Ｐゴシック"/>
          </a:endParaRPr>
        </a:p>
      </xdr:txBody>
    </xdr:sp>
    <xdr:clientData/>
  </xdr:oneCellAnchor>
  <xdr:twoCellAnchor>
    <xdr:from>
      <xdr:col>24</xdr:col>
      <xdr:colOff>469900</xdr:colOff>
      <xdr:row>22</xdr:row>
      <xdr:rowOff>65066</xdr:rowOff>
    </xdr:from>
    <xdr:to>
      <xdr:col>24</xdr:col>
      <xdr:colOff>647700</xdr:colOff>
      <xdr:row>22</xdr:row>
      <xdr:rowOff>65066</xdr:rowOff>
    </xdr:to>
    <xdr:cxnSp macro="">
      <xdr:nvCxnSpPr>
        <xdr:cNvPr id="430" name="直線コネクタ 429"/>
        <xdr:cNvCxnSpPr/>
      </xdr:nvCxnSpPr>
      <xdr:spPr>
        <a:xfrm>
          <a:off x="16929100" y="3836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72026</xdr:rowOff>
    </xdr:from>
    <xdr:ext cx="762000" cy="259045"/>
    <xdr:sp macro="" textlink="">
      <xdr:nvSpPr>
        <xdr:cNvPr id="431" name="将来負担の状況最大値テキスト"/>
        <xdr:cNvSpPr txBox="1"/>
      </xdr:nvSpPr>
      <xdr:spPr>
        <a:xfrm>
          <a:off x="17106900" y="212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13</xdr:row>
      <xdr:rowOff>157099</xdr:rowOff>
    </xdr:from>
    <xdr:to>
      <xdr:col>24</xdr:col>
      <xdr:colOff>647700</xdr:colOff>
      <xdr:row>13</xdr:row>
      <xdr:rowOff>157099</xdr:rowOff>
    </xdr:to>
    <xdr:cxnSp macro="">
      <xdr:nvCxnSpPr>
        <xdr:cNvPr id="432" name="直線コネクタ 431"/>
        <xdr:cNvCxnSpPr/>
      </xdr:nvCxnSpPr>
      <xdr:spPr>
        <a:xfrm>
          <a:off x="16929100" y="238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21844</xdr:rowOff>
    </xdr:from>
    <xdr:to>
      <xdr:col>23</xdr:col>
      <xdr:colOff>406400</xdr:colOff>
      <xdr:row>15</xdr:row>
      <xdr:rowOff>82042</xdr:rowOff>
    </xdr:to>
    <xdr:cxnSp macro="">
      <xdr:nvCxnSpPr>
        <xdr:cNvPr id="433" name="直線コネクタ 432"/>
        <xdr:cNvCxnSpPr/>
      </xdr:nvCxnSpPr>
      <xdr:spPr>
        <a:xfrm flipV="1">
          <a:off x="15290800" y="2422144"/>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43663</xdr:rowOff>
    </xdr:from>
    <xdr:ext cx="762000" cy="259045"/>
    <xdr:sp macro="" textlink="">
      <xdr:nvSpPr>
        <xdr:cNvPr id="434" name="将来負担の状況平均値テキスト"/>
        <xdr:cNvSpPr txBox="1"/>
      </xdr:nvSpPr>
      <xdr:spPr>
        <a:xfrm>
          <a:off x="17106900" y="2443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71586</xdr:rowOff>
    </xdr:from>
    <xdr:to>
      <xdr:col>24</xdr:col>
      <xdr:colOff>609600</xdr:colOff>
      <xdr:row>15</xdr:row>
      <xdr:rowOff>1736</xdr:rowOff>
    </xdr:to>
    <xdr:sp macro="" textlink="">
      <xdr:nvSpPr>
        <xdr:cNvPr id="435" name="フローチャート : 判断 434"/>
        <xdr:cNvSpPr/>
      </xdr:nvSpPr>
      <xdr:spPr>
        <a:xfrm>
          <a:off x="169672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82042</xdr:rowOff>
    </xdr:from>
    <xdr:to>
      <xdr:col>22</xdr:col>
      <xdr:colOff>203200</xdr:colOff>
      <xdr:row>16</xdr:row>
      <xdr:rowOff>97197</xdr:rowOff>
    </xdr:to>
    <xdr:cxnSp macro="">
      <xdr:nvCxnSpPr>
        <xdr:cNvPr id="436" name="直線コネクタ 435"/>
        <xdr:cNvCxnSpPr/>
      </xdr:nvCxnSpPr>
      <xdr:spPr>
        <a:xfrm flipV="1">
          <a:off x="14401800" y="2653792"/>
          <a:ext cx="889000" cy="18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156041</xdr:rowOff>
    </xdr:from>
    <xdr:to>
      <xdr:col>23</xdr:col>
      <xdr:colOff>457200</xdr:colOff>
      <xdr:row>15</xdr:row>
      <xdr:rowOff>86191</xdr:rowOff>
    </xdr:to>
    <xdr:sp macro="" textlink="">
      <xdr:nvSpPr>
        <xdr:cNvPr id="437" name="フローチャート : 判断 436"/>
        <xdr:cNvSpPr/>
      </xdr:nvSpPr>
      <xdr:spPr>
        <a:xfrm>
          <a:off x="16129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70968</xdr:rowOff>
    </xdr:from>
    <xdr:ext cx="736600" cy="259045"/>
    <xdr:sp macro="" textlink="">
      <xdr:nvSpPr>
        <xdr:cNvPr id="438" name="テキスト ボックス 437"/>
        <xdr:cNvSpPr txBox="1"/>
      </xdr:nvSpPr>
      <xdr:spPr>
        <a:xfrm>
          <a:off x="15798800" y="2642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97197</xdr:rowOff>
    </xdr:from>
    <xdr:to>
      <xdr:col>21</xdr:col>
      <xdr:colOff>0</xdr:colOff>
      <xdr:row>17</xdr:row>
      <xdr:rowOff>163830</xdr:rowOff>
    </xdr:to>
    <xdr:cxnSp macro="">
      <xdr:nvCxnSpPr>
        <xdr:cNvPr id="439" name="直線コネクタ 438"/>
        <xdr:cNvCxnSpPr/>
      </xdr:nvCxnSpPr>
      <xdr:spPr>
        <a:xfrm flipV="1">
          <a:off x="13512800" y="2840397"/>
          <a:ext cx="889000" cy="23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32046</xdr:rowOff>
    </xdr:from>
    <xdr:to>
      <xdr:col>22</xdr:col>
      <xdr:colOff>254000</xdr:colOff>
      <xdr:row>15</xdr:row>
      <xdr:rowOff>133646</xdr:rowOff>
    </xdr:to>
    <xdr:sp macro="" textlink="">
      <xdr:nvSpPr>
        <xdr:cNvPr id="440" name="フローチャート : 判断 439"/>
        <xdr:cNvSpPr/>
      </xdr:nvSpPr>
      <xdr:spPr>
        <a:xfrm>
          <a:off x="15240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118423</xdr:rowOff>
    </xdr:from>
    <xdr:ext cx="762000" cy="259045"/>
    <xdr:sp macro="" textlink="">
      <xdr:nvSpPr>
        <xdr:cNvPr id="441" name="テキスト ボックス 440"/>
        <xdr:cNvSpPr txBox="1"/>
      </xdr:nvSpPr>
      <xdr:spPr>
        <a:xfrm>
          <a:off x="14909800" y="269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2286</xdr:rowOff>
    </xdr:from>
    <xdr:to>
      <xdr:col>21</xdr:col>
      <xdr:colOff>50800</xdr:colOff>
      <xdr:row>15</xdr:row>
      <xdr:rowOff>103886</xdr:rowOff>
    </xdr:to>
    <xdr:sp macro="" textlink="">
      <xdr:nvSpPr>
        <xdr:cNvPr id="442" name="フローチャート : 判断 441"/>
        <xdr:cNvSpPr/>
      </xdr:nvSpPr>
      <xdr:spPr>
        <a:xfrm>
          <a:off x="143510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114063</xdr:rowOff>
    </xdr:from>
    <xdr:ext cx="762000" cy="259045"/>
    <xdr:sp macro="" textlink="">
      <xdr:nvSpPr>
        <xdr:cNvPr id="443" name="テキスト ボックス 442"/>
        <xdr:cNvSpPr txBox="1"/>
      </xdr:nvSpPr>
      <xdr:spPr>
        <a:xfrm>
          <a:off x="14020800" y="234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158327</xdr:rowOff>
    </xdr:from>
    <xdr:to>
      <xdr:col>19</xdr:col>
      <xdr:colOff>533400</xdr:colOff>
      <xdr:row>16</xdr:row>
      <xdr:rowOff>88477</xdr:rowOff>
    </xdr:to>
    <xdr:sp macro="" textlink="">
      <xdr:nvSpPr>
        <xdr:cNvPr id="444" name="フローチャート : 判断 443"/>
        <xdr:cNvSpPr/>
      </xdr:nvSpPr>
      <xdr:spPr>
        <a:xfrm>
          <a:off x="13462000" y="273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98654</xdr:rowOff>
    </xdr:from>
    <xdr:ext cx="762000" cy="259045"/>
    <xdr:sp macro="" textlink="">
      <xdr:nvSpPr>
        <xdr:cNvPr id="445" name="テキスト ボックス 444"/>
        <xdr:cNvSpPr txBox="1"/>
      </xdr:nvSpPr>
      <xdr:spPr>
        <a:xfrm>
          <a:off x="13131800" y="249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355600</xdr:colOff>
      <xdr:row>13</xdr:row>
      <xdr:rowOff>142494</xdr:rowOff>
    </xdr:from>
    <xdr:to>
      <xdr:col>23</xdr:col>
      <xdr:colOff>457200</xdr:colOff>
      <xdr:row>14</xdr:row>
      <xdr:rowOff>72644</xdr:rowOff>
    </xdr:to>
    <xdr:sp macro="" textlink="">
      <xdr:nvSpPr>
        <xdr:cNvPr id="451" name="円/楕円 450"/>
        <xdr:cNvSpPr/>
      </xdr:nvSpPr>
      <xdr:spPr>
        <a:xfrm>
          <a:off x="16129000" y="237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82821</xdr:rowOff>
    </xdr:from>
    <xdr:ext cx="736600" cy="259045"/>
    <xdr:sp macro="" textlink="">
      <xdr:nvSpPr>
        <xdr:cNvPr id="452" name="テキスト ボックス 451"/>
        <xdr:cNvSpPr txBox="1"/>
      </xdr:nvSpPr>
      <xdr:spPr>
        <a:xfrm>
          <a:off x="15798800" y="2140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31242</xdr:rowOff>
    </xdr:from>
    <xdr:to>
      <xdr:col>22</xdr:col>
      <xdr:colOff>254000</xdr:colOff>
      <xdr:row>15</xdr:row>
      <xdr:rowOff>132842</xdr:rowOff>
    </xdr:to>
    <xdr:sp macro="" textlink="">
      <xdr:nvSpPr>
        <xdr:cNvPr id="453" name="円/楕円 452"/>
        <xdr:cNvSpPr/>
      </xdr:nvSpPr>
      <xdr:spPr>
        <a:xfrm>
          <a:off x="15240000" y="260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143019</xdr:rowOff>
    </xdr:from>
    <xdr:ext cx="762000" cy="259045"/>
    <xdr:sp macro="" textlink="">
      <xdr:nvSpPr>
        <xdr:cNvPr id="454" name="テキスト ボックス 453"/>
        <xdr:cNvSpPr txBox="1"/>
      </xdr:nvSpPr>
      <xdr:spPr>
        <a:xfrm>
          <a:off x="14909800" y="237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46397</xdr:rowOff>
    </xdr:from>
    <xdr:to>
      <xdr:col>21</xdr:col>
      <xdr:colOff>50800</xdr:colOff>
      <xdr:row>16</xdr:row>
      <xdr:rowOff>147997</xdr:rowOff>
    </xdr:to>
    <xdr:sp macro="" textlink="">
      <xdr:nvSpPr>
        <xdr:cNvPr id="455" name="円/楕円 454"/>
        <xdr:cNvSpPr/>
      </xdr:nvSpPr>
      <xdr:spPr>
        <a:xfrm>
          <a:off x="14351000" y="278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132774</xdr:rowOff>
    </xdr:from>
    <xdr:ext cx="762000" cy="259045"/>
    <xdr:sp macro="" textlink="">
      <xdr:nvSpPr>
        <xdr:cNvPr id="456" name="テキスト ボックス 455"/>
        <xdr:cNvSpPr txBox="1"/>
      </xdr:nvSpPr>
      <xdr:spPr>
        <a:xfrm>
          <a:off x="14020800" y="287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113030</xdr:rowOff>
    </xdr:from>
    <xdr:to>
      <xdr:col>19</xdr:col>
      <xdr:colOff>533400</xdr:colOff>
      <xdr:row>18</xdr:row>
      <xdr:rowOff>43180</xdr:rowOff>
    </xdr:to>
    <xdr:sp macro="" textlink="">
      <xdr:nvSpPr>
        <xdr:cNvPr id="457" name="円/楕円 456"/>
        <xdr:cNvSpPr/>
      </xdr:nvSpPr>
      <xdr:spPr>
        <a:xfrm>
          <a:off x="13462000" y="30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27957</xdr:rowOff>
    </xdr:from>
    <xdr:ext cx="762000" cy="259045"/>
    <xdr:sp macro="" textlink="">
      <xdr:nvSpPr>
        <xdr:cNvPr id="458" name="テキスト ボックス 457"/>
        <xdr:cNvSpPr txBox="1"/>
      </xdr:nvSpPr>
      <xdr:spPr>
        <a:xfrm>
          <a:off x="13131800" y="311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大阪府太子町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14,162
14,094
14.17
5,893,017
5,838,949
36,232
3,163,008
4,829,349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年度の人件費は２</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％で、類似団体内平均を</a:t>
          </a:r>
          <a:r>
            <a:rPr lang="ja-JP" altLang="en-US" sz="1100" b="0" i="0" baseline="0">
              <a:solidFill>
                <a:schemeClr val="dk1"/>
              </a:solidFill>
              <a:effectLst/>
              <a:latin typeface="+mn-lt"/>
              <a:ea typeface="+mn-ea"/>
              <a:cs typeface="+mn-cs"/>
            </a:rPr>
            <a:t>若干上回っ</a:t>
          </a:r>
          <a:r>
            <a:rPr lang="ja-JP" altLang="ja-JP" sz="1100" b="0" i="0" baseline="0">
              <a:solidFill>
                <a:schemeClr val="dk1"/>
              </a:solidFill>
              <a:effectLst/>
              <a:latin typeface="+mn-lt"/>
              <a:ea typeface="+mn-ea"/>
              <a:cs typeface="+mn-cs"/>
            </a:rPr>
            <a:t>ている。これは、</a:t>
          </a:r>
          <a:r>
            <a:rPr lang="ja-JP" altLang="en-US" sz="1100" b="0" i="0" baseline="0">
              <a:solidFill>
                <a:schemeClr val="dk1"/>
              </a:solidFill>
              <a:effectLst/>
              <a:latin typeface="+mn-lt"/>
              <a:ea typeface="+mn-ea"/>
              <a:cs typeface="+mn-cs"/>
            </a:rPr>
            <a:t>当該年</a:t>
          </a:r>
          <a:r>
            <a:rPr lang="ja-JP" altLang="ja-JP" sz="1100" b="0" i="0" baseline="0">
              <a:solidFill>
                <a:schemeClr val="dk1"/>
              </a:solidFill>
              <a:effectLst/>
              <a:latin typeface="+mn-lt"/>
              <a:ea typeface="+mn-ea"/>
              <a:cs typeface="+mn-cs"/>
            </a:rPr>
            <a:t>度</a:t>
          </a:r>
          <a:r>
            <a:rPr lang="ja-JP" altLang="en-US" sz="1100" b="0" i="0" baseline="0">
              <a:solidFill>
                <a:schemeClr val="dk1"/>
              </a:solidFill>
              <a:effectLst/>
              <a:latin typeface="+mn-lt"/>
              <a:ea typeface="+mn-ea"/>
              <a:cs typeface="+mn-cs"/>
            </a:rPr>
            <a:t>において一定の</a:t>
          </a:r>
          <a:r>
            <a:rPr lang="ja-JP" altLang="ja-JP" sz="1100" b="0" i="0" baseline="0">
              <a:solidFill>
                <a:schemeClr val="dk1"/>
              </a:solidFill>
              <a:effectLst/>
              <a:latin typeface="+mn-lt"/>
              <a:ea typeface="+mn-ea"/>
              <a:cs typeface="+mn-cs"/>
            </a:rPr>
            <a:t>退職者が生じたこと</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一因であ</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今後の定年退職者数についても、年度間によって</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増減があ</a:t>
          </a:r>
          <a:r>
            <a:rPr lang="ja-JP" altLang="en-US" sz="1100" b="0" i="0" baseline="0">
              <a:solidFill>
                <a:schemeClr val="dk1"/>
              </a:solidFill>
              <a:effectLst/>
              <a:latin typeface="+mn-lt"/>
              <a:ea typeface="+mn-ea"/>
              <a:cs typeface="+mn-cs"/>
            </a:rPr>
            <a:t>ることから</a:t>
          </a:r>
          <a:r>
            <a:rPr lang="ja-JP" altLang="ja-JP" sz="1100" b="0" i="0" baseline="0">
              <a:solidFill>
                <a:schemeClr val="dk1"/>
              </a:solidFill>
              <a:effectLst/>
              <a:latin typeface="+mn-lt"/>
              <a:ea typeface="+mn-ea"/>
              <a:cs typeface="+mn-cs"/>
            </a:rPr>
            <a:t>、これ</a:t>
          </a:r>
          <a:r>
            <a:rPr lang="ja-JP" altLang="en-US" sz="1100" b="0" i="0" baseline="0">
              <a:solidFill>
                <a:schemeClr val="dk1"/>
              </a:solidFill>
              <a:effectLst/>
              <a:latin typeface="+mn-lt"/>
              <a:ea typeface="+mn-ea"/>
              <a:cs typeface="+mn-cs"/>
            </a:rPr>
            <a:t>らに</a:t>
          </a:r>
          <a:r>
            <a:rPr lang="ja-JP" altLang="ja-JP" sz="1100" b="0" i="0" baseline="0">
              <a:solidFill>
                <a:schemeClr val="dk1"/>
              </a:solidFill>
              <a:effectLst/>
              <a:latin typeface="+mn-lt"/>
              <a:ea typeface="+mn-ea"/>
              <a:cs typeface="+mn-cs"/>
            </a:rPr>
            <a:t>より財政運営が左右されることのないよう、補充採用も含め定員管理・給与の適正化による人件費の抑制に努める。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122428</xdr:rowOff>
    </xdr:from>
    <xdr:to>
      <xdr:col>7</xdr:col>
      <xdr:colOff>15875</xdr:colOff>
      <xdr:row>41</xdr:row>
      <xdr:rowOff>51562</xdr:rowOff>
    </xdr:to>
    <xdr:cxnSp macro="">
      <xdr:nvCxnSpPr>
        <xdr:cNvPr id="58" name="直線コネクタ 57"/>
        <xdr:cNvCxnSpPr/>
      </xdr:nvCxnSpPr>
      <xdr:spPr>
        <a:xfrm flipV="1">
          <a:off x="4826000" y="595172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9"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0" name="直線コネクタ 59"/>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37355</xdr:rowOff>
    </xdr:from>
    <xdr:ext cx="762000" cy="259045"/>
    <xdr:sp macro="" textlink="">
      <xdr:nvSpPr>
        <xdr:cNvPr id="61"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34</xdr:row>
      <xdr:rowOff>122428</xdr:rowOff>
    </xdr:from>
    <xdr:to>
      <xdr:col>7</xdr:col>
      <xdr:colOff>104775</xdr:colOff>
      <xdr:row>34</xdr:row>
      <xdr:rowOff>122428</xdr:rowOff>
    </xdr:to>
    <xdr:cxnSp macro="">
      <xdr:nvCxnSpPr>
        <xdr:cNvPr id="62" name="直線コネクタ 61"/>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10414</xdr:rowOff>
    </xdr:from>
    <xdr:to>
      <xdr:col>7</xdr:col>
      <xdr:colOff>15875</xdr:colOff>
      <xdr:row>37</xdr:row>
      <xdr:rowOff>65278</xdr:rowOff>
    </xdr:to>
    <xdr:cxnSp macro="">
      <xdr:nvCxnSpPr>
        <xdr:cNvPr id="63" name="直線コネクタ 62"/>
        <xdr:cNvCxnSpPr/>
      </xdr:nvCxnSpPr>
      <xdr:spPr>
        <a:xfrm>
          <a:off x="3987800" y="635406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147591</xdr:rowOff>
    </xdr:from>
    <xdr:ext cx="762000" cy="259045"/>
    <xdr:sp macro="" textlink="">
      <xdr:nvSpPr>
        <xdr:cNvPr id="64" name="人件費平均値テキスト"/>
        <xdr:cNvSpPr txBox="1"/>
      </xdr:nvSpPr>
      <xdr:spPr>
        <a:xfrm>
          <a:off x="4914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5" name="フローチャート : 判断 64"/>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10414</xdr:rowOff>
    </xdr:from>
    <xdr:to>
      <xdr:col>5</xdr:col>
      <xdr:colOff>549275</xdr:colOff>
      <xdr:row>38</xdr:row>
      <xdr:rowOff>72136</xdr:rowOff>
    </xdr:to>
    <xdr:cxnSp macro="">
      <xdr:nvCxnSpPr>
        <xdr:cNvPr id="66" name="直線コネクタ 65"/>
        <xdr:cNvCxnSpPr/>
      </xdr:nvCxnSpPr>
      <xdr:spPr>
        <a:xfrm flipV="1">
          <a:off x="3098800" y="6354064"/>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68" name="テキスト ボックス 67"/>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53848</xdr:rowOff>
    </xdr:from>
    <xdr:to>
      <xdr:col>4</xdr:col>
      <xdr:colOff>346075</xdr:colOff>
      <xdr:row>38</xdr:row>
      <xdr:rowOff>72136</xdr:rowOff>
    </xdr:to>
    <xdr:cxnSp macro="">
      <xdr:nvCxnSpPr>
        <xdr:cNvPr id="69" name="直線コネクタ 68"/>
        <xdr:cNvCxnSpPr/>
      </xdr:nvCxnSpPr>
      <xdr:spPr>
        <a:xfrm>
          <a:off x="2209800" y="65689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5334</xdr:rowOff>
    </xdr:from>
    <xdr:to>
      <xdr:col>4</xdr:col>
      <xdr:colOff>396875</xdr:colOff>
      <xdr:row>37</xdr:row>
      <xdr:rowOff>106934</xdr:rowOff>
    </xdr:to>
    <xdr:sp macro="" textlink="">
      <xdr:nvSpPr>
        <xdr:cNvPr id="70" name="フローチャート : 判断 69"/>
        <xdr:cNvSpPr/>
      </xdr:nvSpPr>
      <xdr:spPr>
        <a:xfrm>
          <a:off x="3048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117111</xdr:rowOff>
    </xdr:from>
    <xdr:ext cx="762000" cy="259045"/>
    <xdr:sp macro="" textlink="">
      <xdr:nvSpPr>
        <xdr:cNvPr id="71" name="テキスト ボックス 70"/>
        <xdr:cNvSpPr txBox="1"/>
      </xdr:nvSpPr>
      <xdr:spPr>
        <a:xfrm>
          <a:off x="2717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3556</xdr:rowOff>
    </xdr:from>
    <xdr:to>
      <xdr:col>3</xdr:col>
      <xdr:colOff>142875</xdr:colOff>
      <xdr:row>38</xdr:row>
      <xdr:rowOff>53848</xdr:rowOff>
    </xdr:to>
    <xdr:cxnSp macro="">
      <xdr:nvCxnSpPr>
        <xdr:cNvPr id="72" name="直線コネクタ 71"/>
        <xdr:cNvCxnSpPr/>
      </xdr:nvCxnSpPr>
      <xdr:spPr>
        <a:xfrm>
          <a:off x="1320800" y="65186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3" name="フローチャート : 判断 72"/>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4" name="テキスト ボックス 73"/>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75" name="フローチャート : 判断 74"/>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5097</xdr:rowOff>
    </xdr:from>
    <xdr:ext cx="762000" cy="259045"/>
    <xdr:sp macro="" textlink="">
      <xdr:nvSpPr>
        <xdr:cNvPr id="76" name="テキスト ボックス 75"/>
        <xdr:cNvSpPr txBox="1"/>
      </xdr:nvSpPr>
      <xdr:spPr>
        <a:xfrm>
          <a:off x="939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14478</xdr:rowOff>
    </xdr:from>
    <xdr:to>
      <xdr:col>7</xdr:col>
      <xdr:colOff>66675</xdr:colOff>
      <xdr:row>37</xdr:row>
      <xdr:rowOff>116078</xdr:rowOff>
    </xdr:to>
    <xdr:sp macro="" textlink="">
      <xdr:nvSpPr>
        <xdr:cNvPr id="82" name="円/楕円 81"/>
        <xdr:cNvSpPr/>
      </xdr:nvSpPr>
      <xdr:spPr>
        <a:xfrm>
          <a:off x="4775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158005</xdr:rowOff>
    </xdr:from>
    <xdr:ext cx="762000" cy="259045"/>
    <xdr:sp macro="" textlink="">
      <xdr:nvSpPr>
        <xdr:cNvPr id="83" name="人件費該当値テキスト"/>
        <xdr:cNvSpPr txBox="1"/>
      </xdr:nvSpPr>
      <xdr:spPr>
        <a:xfrm>
          <a:off x="4914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131064</xdr:rowOff>
    </xdr:from>
    <xdr:to>
      <xdr:col>5</xdr:col>
      <xdr:colOff>600075</xdr:colOff>
      <xdr:row>37</xdr:row>
      <xdr:rowOff>61214</xdr:rowOff>
    </xdr:to>
    <xdr:sp macro="" textlink="">
      <xdr:nvSpPr>
        <xdr:cNvPr id="84" name="円/楕円 83"/>
        <xdr:cNvSpPr/>
      </xdr:nvSpPr>
      <xdr:spPr>
        <a:xfrm>
          <a:off x="3937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85" name="テキスト ボックス 84"/>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21336</xdr:rowOff>
    </xdr:from>
    <xdr:to>
      <xdr:col>4</xdr:col>
      <xdr:colOff>396875</xdr:colOff>
      <xdr:row>38</xdr:row>
      <xdr:rowOff>122936</xdr:rowOff>
    </xdr:to>
    <xdr:sp macro="" textlink="">
      <xdr:nvSpPr>
        <xdr:cNvPr id="86" name="円/楕円 85"/>
        <xdr:cNvSpPr/>
      </xdr:nvSpPr>
      <xdr:spPr>
        <a:xfrm>
          <a:off x="3048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107713</xdr:rowOff>
    </xdr:from>
    <xdr:ext cx="762000" cy="259045"/>
    <xdr:sp macro="" textlink="">
      <xdr:nvSpPr>
        <xdr:cNvPr id="87" name="テキスト ボックス 86"/>
        <xdr:cNvSpPr txBox="1"/>
      </xdr:nvSpPr>
      <xdr:spPr>
        <a:xfrm>
          <a:off x="2717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3048</xdr:rowOff>
    </xdr:from>
    <xdr:to>
      <xdr:col>3</xdr:col>
      <xdr:colOff>193675</xdr:colOff>
      <xdr:row>38</xdr:row>
      <xdr:rowOff>104648</xdr:rowOff>
    </xdr:to>
    <xdr:sp macro="" textlink="">
      <xdr:nvSpPr>
        <xdr:cNvPr id="88" name="円/楕円 87"/>
        <xdr:cNvSpPr/>
      </xdr:nvSpPr>
      <xdr:spPr>
        <a:xfrm>
          <a:off x="2159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89425</xdr:rowOff>
    </xdr:from>
    <xdr:ext cx="762000" cy="259045"/>
    <xdr:sp macro="" textlink="">
      <xdr:nvSpPr>
        <xdr:cNvPr id="89" name="テキスト ボックス 88"/>
        <xdr:cNvSpPr txBox="1"/>
      </xdr:nvSpPr>
      <xdr:spPr>
        <a:xfrm>
          <a:off x="1828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124206</xdr:rowOff>
    </xdr:from>
    <xdr:to>
      <xdr:col>1</xdr:col>
      <xdr:colOff>676275</xdr:colOff>
      <xdr:row>38</xdr:row>
      <xdr:rowOff>54356</xdr:rowOff>
    </xdr:to>
    <xdr:sp macro="" textlink="">
      <xdr:nvSpPr>
        <xdr:cNvPr id="90" name="円/楕円 89"/>
        <xdr:cNvSpPr/>
      </xdr:nvSpPr>
      <xdr:spPr>
        <a:xfrm>
          <a:off x="1270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39133</xdr:rowOff>
    </xdr:from>
    <xdr:ext cx="762000" cy="259045"/>
    <xdr:sp macro="" textlink="">
      <xdr:nvSpPr>
        <xdr:cNvPr id="91" name="テキスト ボックス 90"/>
        <xdr:cNvSpPr txBox="1"/>
      </xdr:nvSpPr>
      <xdr:spPr>
        <a:xfrm>
          <a:off x="939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年度の物件費は１</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で、類似団体内平均を上回っている。これは、昭和６０年代に整備した本町の基幹電算システムの更新事業に着手したことが一因である。電算システムの更新には複数年にわたって多額の費用が生じることから、今後とも事務事業の見直しや施設の維持管理経費などの削減による物件費の抑制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19" name="直線コネクタ 118"/>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0"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1" name="直線コネクタ 120"/>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2"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3" name="直線コネクタ 122"/>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107950</xdr:rowOff>
    </xdr:from>
    <xdr:to>
      <xdr:col>24</xdr:col>
      <xdr:colOff>31750</xdr:colOff>
      <xdr:row>17</xdr:row>
      <xdr:rowOff>146050</xdr:rowOff>
    </xdr:to>
    <xdr:cxnSp macro="">
      <xdr:nvCxnSpPr>
        <xdr:cNvPr id="124" name="直線コネクタ 123"/>
        <xdr:cNvCxnSpPr/>
      </xdr:nvCxnSpPr>
      <xdr:spPr>
        <a:xfrm>
          <a:off x="15671800" y="3022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39387</xdr:rowOff>
    </xdr:from>
    <xdr:ext cx="762000" cy="259045"/>
    <xdr:sp macro="" textlink="">
      <xdr:nvSpPr>
        <xdr:cNvPr id="125" name="物件費平均値テキスト"/>
        <xdr:cNvSpPr txBox="1"/>
      </xdr:nvSpPr>
      <xdr:spPr>
        <a:xfrm>
          <a:off x="16598900" y="261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6" name="フローチャート : 判断 125"/>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69850</xdr:rowOff>
    </xdr:from>
    <xdr:to>
      <xdr:col>22</xdr:col>
      <xdr:colOff>565150</xdr:colOff>
      <xdr:row>17</xdr:row>
      <xdr:rowOff>107950</xdr:rowOff>
    </xdr:to>
    <xdr:cxnSp macro="">
      <xdr:nvCxnSpPr>
        <xdr:cNvPr id="127" name="直線コネクタ 126"/>
        <xdr:cNvCxnSpPr/>
      </xdr:nvCxnSpPr>
      <xdr:spPr>
        <a:xfrm>
          <a:off x="14782800" y="2984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29" name="テキスト ボックス 12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46990</xdr:rowOff>
    </xdr:from>
    <xdr:to>
      <xdr:col>21</xdr:col>
      <xdr:colOff>361950</xdr:colOff>
      <xdr:row>17</xdr:row>
      <xdr:rowOff>69850</xdr:rowOff>
    </xdr:to>
    <xdr:cxnSp macro="">
      <xdr:nvCxnSpPr>
        <xdr:cNvPr id="130" name="直線コネクタ 129"/>
        <xdr:cNvCxnSpPr/>
      </xdr:nvCxnSpPr>
      <xdr:spPr>
        <a:xfrm>
          <a:off x="13893800" y="2961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156210</xdr:rowOff>
    </xdr:from>
    <xdr:to>
      <xdr:col>21</xdr:col>
      <xdr:colOff>412750</xdr:colOff>
      <xdr:row>16</xdr:row>
      <xdr:rowOff>86360</xdr:rowOff>
    </xdr:to>
    <xdr:sp macro="" textlink="">
      <xdr:nvSpPr>
        <xdr:cNvPr id="131" name="フローチャート : 判断 130"/>
        <xdr:cNvSpPr/>
      </xdr:nvSpPr>
      <xdr:spPr>
        <a:xfrm>
          <a:off x="14732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96537</xdr:rowOff>
    </xdr:from>
    <xdr:ext cx="762000" cy="259045"/>
    <xdr:sp macro="" textlink="">
      <xdr:nvSpPr>
        <xdr:cNvPr id="132" name="テキスト ボックス 131"/>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16510</xdr:rowOff>
    </xdr:from>
    <xdr:to>
      <xdr:col>20</xdr:col>
      <xdr:colOff>158750</xdr:colOff>
      <xdr:row>17</xdr:row>
      <xdr:rowOff>46990</xdr:rowOff>
    </xdr:to>
    <xdr:cxnSp macro="">
      <xdr:nvCxnSpPr>
        <xdr:cNvPr id="133" name="直線コネクタ 132"/>
        <xdr:cNvCxnSpPr/>
      </xdr:nvCxnSpPr>
      <xdr:spPr>
        <a:xfrm>
          <a:off x="13004800" y="2931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4" name="フローチャート : 判断 133"/>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5" name="テキスト ボックス 134"/>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6" name="フローチャート : 判断 135"/>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7" name="テキスト ボックス 136"/>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95250</xdr:rowOff>
    </xdr:from>
    <xdr:to>
      <xdr:col>24</xdr:col>
      <xdr:colOff>82550</xdr:colOff>
      <xdr:row>18</xdr:row>
      <xdr:rowOff>25400</xdr:rowOff>
    </xdr:to>
    <xdr:sp macro="" textlink="">
      <xdr:nvSpPr>
        <xdr:cNvPr id="143" name="円/楕円 142"/>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67327</xdr:rowOff>
    </xdr:from>
    <xdr:ext cx="762000" cy="259045"/>
    <xdr:sp macro="" textlink="">
      <xdr:nvSpPr>
        <xdr:cNvPr id="144"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57150</xdr:rowOff>
    </xdr:from>
    <xdr:to>
      <xdr:col>22</xdr:col>
      <xdr:colOff>615950</xdr:colOff>
      <xdr:row>17</xdr:row>
      <xdr:rowOff>158750</xdr:rowOff>
    </xdr:to>
    <xdr:sp macro="" textlink="">
      <xdr:nvSpPr>
        <xdr:cNvPr id="145" name="円/楕円 144"/>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143527</xdr:rowOff>
    </xdr:from>
    <xdr:ext cx="736600" cy="259045"/>
    <xdr:sp macro="" textlink="">
      <xdr:nvSpPr>
        <xdr:cNvPr id="146" name="テキスト ボックス 145"/>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19050</xdr:rowOff>
    </xdr:from>
    <xdr:to>
      <xdr:col>21</xdr:col>
      <xdr:colOff>412750</xdr:colOff>
      <xdr:row>17</xdr:row>
      <xdr:rowOff>120650</xdr:rowOff>
    </xdr:to>
    <xdr:sp macro="" textlink="">
      <xdr:nvSpPr>
        <xdr:cNvPr id="147" name="円/楕円 146"/>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105427</xdr:rowOff>
    </xdr:from>
    <xdr:ext cx="762000" cy="259045"/>
    <xdr:sp macro="" textlink="">
      <xdr:nvSpPr>
        <xdr:cNvPr id="148" name="テキスト ボックス 147"/>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167640</xdr:rowOff>
    </xdr:from>
    <xdr:to>
      <xdr:col>20</xdr:col>
      <xdr:colOff>209550</xdr:colOff>
      <xdr:row>17</xdr:row>
      <xdr:rowOff>97790</xdr:rowOff>
    </xdr:to>
    <xdr:sp macro="" textlink="">
      <xdr:nvSpPr>
        <xdr:cNvPr id="149" name="円/楕円 148"/>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50" name="テキスト ボックス 149"/>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137160</xdr:rowOff>
    </xdr:from>
    <xdr:to>
      <xdr:col>19</xdr:col>
      <xdr:colOff>6350</xdr:colOff>
      <xdr:row>17</xdr:row>
      <xdr:rowOff>67310</xdr:rowOff>
    </xdr:to>
    <xdr:sp macro="" textlink="">
      <xdr:nvSpPr>
        <xdr:cNvPr id="151" name="円/楕円 150"/>
        <xdr:cNvSpPr/>
      </xdr:nvSpPr>
      <xdr:spPr>
        <a:xfrm>
          <a:off x="12954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52087</xdr:rowOff>
    </xdr:from>
    <xdr:ext cx="762000" cy="259045"/>
    <xdr:sp macro="" textlink="">
      <xdr:nvSpPr>
        <xdr:cNvPr id="152" name="テキスト ボックス 151"/>
        <xdr:cNvSpPr txBox="1"/>
      </xdr:nvSpPr>
      <xdr:spPr>
        <a:xfrm>
          <a:off x="12623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年度の扶助費は</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％で、類似団体内平均</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上回っている</a:t>
          </a:r>
          <a:r>
            <a:rPr lang="ja-JP" altLang="en-US" sz="1100" b="0" i="0" baseline="0">
              <a:solidFill>
                <a:schemeClr val="dk1"/>
              </a:solidFill>
              <a:effectLst/>
              <a:latin typeface="+mn-lt"/>
              <a:ea typeface="+mn-ea"/>
              <a:cs typeface="+mn-cs"/>
            </a:rPr>
            <a:t>ものの</a:t>
          </a:r>
          <a:r>
            <a:rPr lang="ja-JP" altLang="ja-JP" sz="1100" b="0" i="0" baseline="0">
              <a:solidFill>
                <a:schemeClr val="dk1"/>
              </a:solidFill>
              <a:effectLst/>
              <a:latin typeface="+mn-lt"/>
              <a:ea typeface="+mn-ea"/>
              <a:cs typeface="+mn-cs"/>
            </a:rPr>
            <a:t>全国平均や大阪府平均を下回っている。これは、本町には福祉事務所がなく生活保護費の支給がないことが一因である。年度間にお</a:t>
          </a:r>
          <a:r>
            <a:rPr lang="ja-JP" altLang="en-US" sz="1100" b="0" i="0" baseline="0">
              <a:solidFill>
                <a:schemeClr val="dk1"/>
              </a:solidFill>
              <a:effectLst/>
              <a:latin typeface="+mn-lt"/>
              <a:ea typeface="+mn-ea"/>
              <a:cs typeface="+mn-cs"/>
            </a:rPr>
            <a:t>いて</a:t>
          </a:r>
          <a:r>
            <a:rPr lang="ja-JP" altLang="ja-JP" sz="1100" b="0" i="0" baseline="0">
              <a:solidFill>
                <a:schemeClr val="dk1"/>
              </a:solidFill>
              <a:effectLst/>
              <a:latin typeface="+mn-lt"/>
              <a:ea typeface="+mn-ea"/>
              <a:cs typeface="+mn-cs"/>
            </a:rPr>
            <a:t>平均</a:t>
          </a:r>
          <a:r>
            <a:rPr lang="ja-JP" altLang="en-US" sz="1100" b="0" i="0" baseline="0">
              <a:solidFill>
                <a:schemeClr val="dk1"/>
              </a:solidFill>
              <a:effectLst/>
              <a:latin typeface="+mn-lt"/>
              <a:ea typeface="+mn-ea"/>
              <a:cs typeface="+mn-cs"/>
            </a:rPr>
            <a:t>との</a:t>
          </a:r>
          <a:r>
            <a:rPr lang="ja-JP" altLang="ja-JP" sz="1100" b="0" i="0" baseline="0">
              <a:solidFill>
                <a:schemeClr val="dk1"/>
              </a:solidFill>
              <a:effectLst/>
              <a:latin typeface="+mn-lt"/>
              <a:ea typeface="+mn-ea"/>
              <a:cs typeface="+mn-cs"/>
            </a:rPr>
            <a:t>大きな乖離は見られないが、高齢者人口の増加による医療費の一部負担金助成費の増加が見込まれるなど、今後、扶助費の占める割合が高まり、財政負担となる懸念がある。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61</xdr:row>
      <xdr:rowOff>127000</xdr:rowOff>
    </xdr:to>
    <xdr:cxnSp macro="">
      <xdr:nvCxnSpPr>
        <xdr:cNvPr id="180" name="直線コネクタ 179"/>
        <xdr:cNvCxnSpPr/>
      </xdr:nvCxnSpPr>
      <xdr:spPr>
        <a:xfrm flipV="1">
          <a:off x="4826000" y="90995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99077</xdr:rowOff>
    </xdr:from>
    <xdr:ext cx="762000" cy="259045"/>
    <xdr:sp macro="" textlink="">
      <xdr:nvSpPr>
        <xdr:cNvPr id="181"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61</xdr:row>
      <xdr:rowOff>127000</xdr:rowOff>
    </xdr:from>
    <xdr:to>
      <xdr:col>7</xdr:col>
      <xdr:colOff>104775</xdr:colOff>
      <xdr:row>61</xdr:row>
      <xdr:rowOff>127000</xdr:rowOff>
    </xdr:to>
    <xdr:cxnSp macro="">
      <xdr:nvCxnSpPr>
        <xdr:cNvPr id="182" name="直線コネクタ 181"/>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3"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4" name="直線コネクタ 183"/>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12700</xdr:rowOff>
    </xdr:from>
    <xdr:to>
      <xdr:col>7</xdr:col>
      <xdr:colOff>15875</xdr:colOff>
      <xdr:row>58</xdr:row>
      <xdr:rowOff>12700</xdr:rowOff>
    </xdr:to>
    <xdr:cxnSp macro="">
      <xdr:nvCxnSpPr>
        <xdr:cNvPr id="185" name="直線コネクタ 184"/>
        <xdr:cNvCxnSpPr/>
      </xdr:nvCxnSpPr>
      <xdr:spPr>
        <a:xfrm>
          <a:off x="3987800" y="97853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86"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7" name="フローチャート : 判断 186"/>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57</xdr:row>
      <xdr:rowOff>12700</xdr:rowOff>
    </xdr:to>
    <xdr:cxnSp macro="">
      <xdr:nvCxnSpPr>
        <xdr:cNvPr id="188" name="直線コネクタ 187"/>
        <xdr:cNvCxnSpPr/>
      </xdr:nvCxnSpPr>
      <xdr:spPr>
        <a:xfrm>
          <a:off x="3098800" y="9690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9" name="フローチャート :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0" name="テキスト ボックス 189"/>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88900</xdr:rowOff>
    </xdr:to>
    <xdr:cxnSp macro="">
      <xdr:nvCxnSpPr>
        <xdr:cNvPr id="191" name="直線コネクタ 190"/>
        <xdr:cNvCxnSpPr/>
      </xdr:nvCxnSpPr>
      <xdr:spPr>
        <a:xfrm>
          <a:off x="2209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2" name="フローチャート : 判断 191"/>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3" name="テキスト ボックス 192"/>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56</xdr:row>
      <xdr:rowOff>50800</xdr:rowOff>
    </xdr:to>
    <xdr:cxnSp macro="">
      <xdr:nvCxnSpPr>
        <xdr:cNvPr id="194" name="直線コネクタ 193"/>
        <xdr:cNvCxnSpPr/>
      </xdr:nvCxnSpPr>
      <xdr:spPr>
        <a:xfrm>
          <a:off x="1320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196" name="テキスト ボックス 195"/>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197" name="フローチャート : 判断 196"/>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35577</xdr:rowOff>
    </xdr:from>
    <xdr:ext cx="762000" cy="259045"/>
    <xdr:sp macro="" textlink="">
      <xdr:nvSpPr>
        <xdr:cNvPr id="198" name="テキスト ボックス 197"/>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133350</xdr:rowOff>
    </xdr:from>
    <xdr:to>
      <xdr:col>7</xdr:col>
      <xdr:colOff>66675</xdr:colOff>
      <xdr:row>58</xdr:row>
      <xdr:rowOff>63500</xdr:rowOff>
    </xdr:to>
    <xdr:sp macro="" textlink="">
      <xdr:nvSpPr>
        <xdr:cNvPr id="204" name="円/楕円 203"/>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105427</xdr:rowOff>
    </xdr:from>
    <xdr:ext cx="762000" cy="259045"/>
    <xdr:sp macro="" textlink="">
      <xdr:nvSpPr>
        <xdr:cNvPr id="205"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133350</xdr:rowOff>
    </xdr:from>
    <xdr:to>
      <xdr:col>5</xdr:col>
      <xdr:colOff>600075</xdr:colOff>
      <xdr:row>57</xdr:row>
      <xdr:rowOff>63500</xdr:rowOff>
    </xdr:to>
    <xdr:sp macro="" textlink="">
      <xdr:nvSpPr>
        <xdr:cNvPr id="206" name="円/楕円 205"/>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48277</xdr:rowOff>
    </xdr:from>
    <xdr:ext cx="736600" cy="259045"/>
    <xdr:sp macro="" textlink="">
      <xdr:nvSpPr>
        <xdr:cNvPr id="207" name="テキスト ボックス 206"/>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08" name="円/楕円 207"/>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209" name="テキスト ボックス 208"/>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10" name="円/楕円 209"/>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11" name="テキスト ボックス 210"/>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12" name="円/楕円 211"/>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13" name="テキスト ボックス 212"/>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年度のその他は１４．</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で、類似団体内平均を上回っている。これは、その他を構成する要素のうち、下水道事業や国民健康保険事業、介護保険事業などを行う特別会計に対する一般会計からの繰出金が、本町の決算額に対して、大きな割合を占めていることが一因である。引き続き、各特別会計における使用料や保険料の確保に努めるとともに、事務経費等の削減に取り組み、繰出金の減額に努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60</xdr:row>
      <xdr:rowOff>165100</xdr:rowOff>
    </xdr:to>
    <xdr:cxnSp macro="">
      <xdr:nvCxnSpPr>
        <xdr:cNvPr id="241" name="直線コネクタ 240"/>
        <xdr:cNvCxnSpPr/>
      </xdr:nvCxnSpPr>
      <xdr:spPr>
        <a:xfrm flipV="1">
          <a:off x="16510000" y="92176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137177</xdr:rowOff>
    </xdr:from>
    <xdr:ext cx="762000" cy="259045"/>
    <xdr:sp macro="" textlink="">
      <xdr:nvSpPr>
        <xdr:cNvPr id="242"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60</xdr:row>
      <xdr:rowOff>165100</xdr:rowOff>
    </xdr:from>
    <xdr:to>
      <xdr:col>24</xdr:col>
      <xdr:colOff>120650</xdr:colOff>
      <xdr:row>60</xdr:row>
      <xdr:rowOff>165100</xdr:rowOff>
    </xdr:to>
    <xdr:cxnSp macro="">
      <xdr:nvCxnSpPr>
        <xdr:cNvPr id="243" name="直線コネクタ 242"/>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xdr:rowOff>
    </xdr:from>
    <xdr:to>
      <xdr:col>24</xdr:col>
      <xdr:colOff>31750</xdr:colOff>
      <xdr:row>57</xdr:row>
      <xdr:rowOff>31750</xdr:rowOff>
    </xdr:to>
    <xdr:cxnSp macro="">
      <xdr:nvCxnSpPr>
        <xdr:cNvPr id="246" name="直線コネクタ 245"/>
        <xdr:cNvCxnSpPr/>
      </xdr:nvCxnSpPr>
      <xdr:spPr>
        <a:xfrm>
          <a:off x="15671800" y="9773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107967</xdr:rowOff>
    </xdr:from>
    <xdr:ext cx="762000" cy="259045"/>
    <xdr:sp macro="" textlink="">
      <xdr:nvSpPr>
        <xdr:cNvPr id="247"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8" name="フローチャート : 判断 247"/>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xdr:rowOff>
    </xdr:from>
    <xdr:to>
      <xdr:col>22</xdr:col>
      <xdr:colOff>565150</xdr:colOff>
      <xdr:row>57</xdr:row>
      <xdr:rowOff>1270</xdr:rowOff>
    </xdr:to>
    <xdr:cxnSp macro="">
      <xdr:nvCxnSpPr>
        <xdr:cNvPr id="249" name="直線コネクタ 248"/>
        <xdr:cNvCxnSpPr/>
      </xdr:nvCxnSpPr>
      <xdr:spPr>
        <a:xfrm>
          <a:off x="14782800" y="9773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83820</xdr:rowOff>
    </xdr:from>
    <xdr:to>
      <xdr:col>22</xdr:col>
      <xdr:colOff>615950</xdr:colOff>
      <xdr:row>57</xdr:row>
      <xdr:rowOff>13970</xdr:rowOff>
    </xdr:to>
    <xdr:sp macro="" textlink="">
      <xdr:nvSpPr>
        <xdr:cNvPr id="250" name="フローチャート : 判断 249"/>
        <xdr:cNvSpPr/>
      </xdr:nvSpPr>
      <xdr:spPr>
        <a:xfrm>
          <a:off x="15621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24147</xdr:rowOff>
    </xdr:from>
    <xdr:ext cx="736600" cy="259045"/>
    <xdr:sp macro="" textlink="">
      <xdr:nvSpPr>
        <xdr:cNvPr id="251" name="テキスト ボックス 250"/>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111760</xdr:rowOff>
    </xdr:from>
    <xdr:to>
      <xdr:col>21</xdr:col>
      <xdr:colOff>361950</xdr:colOff>
      <xdr:row>57</xdr:row>
      <xdr:rowOff>1270</xdr:rowOff>
    </xdr:to>
    <xdr:cxnSp macro="">
      <xdr:nvCxnSpPr>
        <xdr:cNvPr id="252" name="直線コネクタ 251"/>
        <xdr:cNvCxnSpPr/>
      </xdr:nvCxnSpPr>
      <xdr:spPr>
        <a:xfrm>
          <a:off x="13893800" y="9712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45720</xdr:rowOff>
    </xdr:from>
    <xdr:to>
      <xdr:col>21</xdr:col>
      <xdr:colOff>412750</xdr:colOff>
      <xdr:row>56</xdr:row>
      <xdr:rowOff>147320</xdr:rowOff>
    </xdr:to>
    <xdr:sp macro="" textlink="">
      <xdr:nvSpPr>
        <xdr:cNvPr id="253" name="フローチャート : 判断 252"/>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157497</xdr:rowOff>
    </xdr:from>
    <xdr:ext cx="762000" cy="259045"/>
    <xdr:sp macro="" textlink="">
      <xdr:nvSpPr>
        <xdr:cNvPr id="254" name="テキスト ボックス 253"/>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111760</xdr:rowOff>
    </xdr:from>
    <xdr:to>
      <xdr:col>20</xdr:col>
      <xdr:colOff>158750</xdr:colOff>
      <xdr:row>56</xdr:row>
      <xdr:rowOff>142240</xdr:rowOff>
    </xdr:to>
    <xdr:cxnSp macro="">
      <xdr:nvCxnSpPr>
        <xdr:cNvPr id="255" name="直線コネクタ 254"/>
        <xdr:cNvCxnSpPr/>
      </xdr:nvCxnSpPr>
      <xdr:spPr>
        <a:xfrm flipV="1">
          <a:off x="13004800" y="9712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6" name="フローチャート : 判断 255"/>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57" name="テキスト ボックス 256"/>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8" name="フローチャート : 判断 257"/>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59" name="テキスト ボックス 258"/>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65" name="円/楕円 264"/>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124477</xdr:rowOff>
    </xdr:from>
    <xdr:ext cx="762000" cy="259045"/>
    <xdr:sp macro="" textlink="">
      <xdr:nvSpPr>
        <xdr:cNvPr id="266"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121920</xdr:rowOff>
    </xdr:from>
    <xdr:to>
      <xdr:col>22</xdr:col>
      <xdr:colOff>615950</xdr:colOff>
      <xdr:row>57</xdr:row>
      <xdr:rowOff>52070</xdr:rowOff>
    </xdr:to>
    <xdr:sp macro="" textlink="">
      <xdr:nvSpPr>
        <xdr:cNvPr id="267" name="円/楕円 266"/>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36847</xdr:rowOff>
    </xdr:from>
    <xdr:ext cx="736600" cy="259045"/>
    <xdr:sp macro="" textlink="">
      <xdr:nvSpPr>
        <xdr:cNvPr id="268" name="テキスト ボックス 267"/>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121920</xdr:rowOff>
    </xdr:from>
    <xdr:to>
      <xdr:col>21</xdr:col>
      <xdr:colOff>412750</xdr:colOff>
      <xdr:row>57</xdr:row>
      <xdr:rowOff>52070</xdr:rowOff>
    </xdr:to>
    <xdr:sp macro="" textlink="">
      <xdr:nvSpPr>
        <xdr:cNvPr id="269" name="円/楕円 268"/>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70" name="テキスト ボックス 269"/>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60960</xdr:rowOff>
    </xdr:from>
    <xdr:to>
      <xdr:col>20</xdr:col>
      <xdr:colOff>209550</xdr:colOff>
      <xdr:row>56</xdr:row>
      <xdr:rowOff>162560</xdr:rowOff>
    </xdr:to>
    <xdr:sp macro="" textlink="">
      <xdr:nvSpPr>
        <xdr:cNvPr id="271" name="円/楕円 270"/>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147337</xdr:rowOff>
    </xdr:from>
    <xdr:ext cx="762000" cy="259045"/>
    <xdr:sp macro="" textlink="">
      <xdr:nvSpPr>
        <xdr:cNvPr id="272" name="テキスト ボックス 271"/>
        <xdr:cNvSpPr txBox="1"/>
      </xdr:nvSpPr>
      <xdr:spPr>
        <a:xfrm>
          <a:off x="13512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91440</xdr:rowOff>
    </xdr:from>
    <xdr:to>
      <xdr:col>19</xdr:col>
      <xdr:colOff>6350</xdr:colOff>
      <xdr:row>57</xdr:row>
      <xdr:rowOff>21590</xdr:rowOff>
    </xdr:to>
    <xdr:sp macro="" textlink="">
      <xdr:nvSpPr>
        <xdr:cNvPr id="273" name="円/楕円 272"/>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6367</xdr:rowOff>
    </xdr:from>
    <xdr:ext cx="762000" cy="259045"/>
    <xdr:sp macro="" textlink="">
      <xdr:nvSpPr>
        <xdr:cNvPr id="274" name="テキスト ボックス 273"/>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年度の補助費等は１２．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％で、類似団体内平均</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下回っているが、全国平均や大阪府平均を上回っている。これは、ゴミ処理を一部事務組合で行っていることや常備消防業務を委託していることが要因であ</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引き続き加入する一部事務組合や常備消防業務の委託先である富田林市と業務内容及び負担金の精査を図る。また、補助費等を構成する各種団体等への補助金の使途についても、適正な執行がなされるよう、引き続き精査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147574</xdr:rowOff>
    </xdr:from>
    <xdr:to>
      <xdr:col>24</xdr:col>
      <xdr:colOff>31750</xdr:colOff>
      <xdr:row>40</xdr:row>
      <xdr:rowOff>163576</xdr:rowOff>
    </xdr:to>
    <xdr:cxnSp macro="">
      <xdr:nvCxnSpPr>
        <xdr:cNvPr id="299" name="直線コネクタ 298"/>
        <xdr:cNvCxnSpPr/>
      </xdr:nvCxnSpPr>
      <xdr:spPr>
        <a:xfrm flipV="1">
          <a:off x="16510000" y="580542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135653</xdr:rowOff>
    </xdr:from>
    <xdr:ext cx="762000" cy="259045"/>
    <xdr:sp macro="" textlink="">
      <xdr:nvSpPr>
        <xdr:cNvPr id="300" name="補助費等最小値テキスト"/>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23</xdr:col>
      <xdr:colOff>628650</xdr:colOff>
      <xdr:row>40</xdr:row>
      <xdr:rowOff>163576</xdr:rowOff>
    </xdr:from>
    <xdr:to>
      <xdr:col>24</xdr:col>
      <xdr:colOff>120650</xdr:colOff>
      <xdr:row>40</xdr:row>
      <xdr:rowOff>163576</xdr:rowOff>
    </xdr:to>
    <xdr:cxnSp macro="">
      <xdr:nvCxnSpPr>
        <xdr:cNvPr id="301" name="直線コネクタ 300"/>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62501</xdr:rowOff>
    </xdr:from>
    <xdr:ext cx="762000" cy="259045"/>
    <xdr:sp macro="" textlink="">
      <xdr:nvSpPr>
        <xdr:cNvPr id="302" name="補助費等最大値テキスト"/>
        <xdr:cNvSpPr txBox="1"/>
      </xdr:nvSpPr>
      <xdr:spPr>
        <a:xfrm>
          <a:off x="16598900" y="554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23</xdr:col>
      <xdr:colOff>628650</xdr:colOff>
      <xdr:row>33</xdr:row>
      <xdr:rowOff>147574</xdr:rowOff>
    </xdr:from>
    <xdr:to>
      <xdr:col>24</xdr:col>
      <xdr:colOff>120650</xdr:colOff>
      <xdr:row>33</xdr:row>
      <xdr:rowOff>147574</xdr:rowOff>
    </xdr:to>
    <xdr:cxnSp macro="">
      <xdr:nvCxnSpPr>
        <xdr:cNvPr id="303" name="直線コネクタ 302"/>
        <xdr:cNvCxnSpPr/>
      </xdr:nvCxnSpPr>
      <xdr:spPr>
        <a:xfrm>
          <a:off x="16421100" y="580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104140</xdr:rowOff>
    </xdr:from>
    <xdr:to>
      <xdr:col>24</xdr:col>
      <xdr:colOff>31750</xdr:colOff>
      <xdr:row>36</xdr:row>
      <xdr:rowOff>127000</xdr:rowOff>
    </xdr:to>
    <xdr:cxnSp macro="">
      <xdr:nvCxnSpPr>
        <xdr:cNvPr id="304" name="直線コネクタ 303"/>
        <xdr:cNvCxnSpPr/>
      </xdr:nvCxnSpPr>
      <xdr:spPr>
        <a:xfrm>
          <a:off x="15671800" y="6276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05"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6" name="フローチャート : 判断 305"/>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104140</xdr:rowOff>
    </xdr:from>
    <xdr:to>
      <xdr:col>22</xdr:col>
      <xdr:colOff>565150</xdr:colOff>
      <xdr:row>36</xdr:row>
      <xdr:rowOff>113284</xdr:rowOff>
    </xdr:to>
    <xdr:cxnSp macro="">
      <xdr:nvCxnSpPr>
        <xdr:cNvPr id="307" name="直線コネクタ 306"/>
        <xdr:cNvCxnSpPr/>
      </xdr:nvCxnSpPr>
      <xdr:spPr>
        <a:xfrm flipV="1">
          <a:off x="14782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8" name="フローチャート : 判断 307"/>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09" name="テキスト ボックス 308"/>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85852</xdr:rowOff>
    </xdr:from>
    <xdr:to>
      <xdr:col>21</xdr:col>
      <xdr:colOff>361950</xdr:colOff>
      <xdr:row>36</xdr:row>
      <xdr:rowOff>113284</xdr:rowOff>
    </xdr:to>
    <xdr:cxnSp macro="">
      <xdr:nvCxnSpPr>
        <xdr:cNvPr id="310" name="直線コネクタ 309"/>
        <xdr:cNvCxnSpPr/>
      </xdr:nvCxnSpPr>
      <xdr:spPr>
        <a:xfrm>
          <a:off x="13893800" y="62580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1" name="フローチャート : 判断 310"/>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2" name="テキスト ボックス 311"/>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85852</xdr:rowOff>
    </xdr:from>
    <xdr:to>
      <xdr:col>20</xdr:col>
      <xdr:colOff>158750</xdr:colOff>
      <xdr:row>36</xdr:row>
      <xdr:rowOff>136144</xdr:rowOff>
    </xdr:to>
    <xdr:cxnSp macro="">
      <xdr:nvCxnSpPr>
        <xdr:cNvPr id="313" name="直線コネクタ 312"/>
        <xdr:cNvCxnSpPr/>
      </xdr:nvCxnSpPr>
      <xdr:spPr>
        <a:xfrm flipV="1">
          <a:off x="13004800" y="62580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4" name="フローチャート : 判断 313"/>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15" name="テキスト ボックス 314"/>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16" name="フローチャート : 判断 315"/>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68851</xdr:rowOff>
    </xdr:from>
    <xdr:ext cx="762000" cy="259045"/>
    <xdr:sp macro="" textlink="">
      <xdr:nvSpPr>
        <xdr:cNvPr id="317" name="テキスト ボックス 316"/>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23" name="円/楕円 322"/>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92727</xdr:rowOff>
    </xdr:from>
    <xdr:ext cx="762000" cy="259045"/>
    <xdr:sp macro="" textlink="">
      <xdr:nvSpPr>
        <xdr:cNvPr id="324" name="補助費等該当値テキスト"/>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25" name="円/楕円 324"/>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165117</xdr:rowOff>
    </xdr:from>
    <xdr:ext cx="736600" cy="259045"/>
    <xdr:sp macro="" textlink="">
      <xdr:nvSpPr>
        <xdr:cNvPr id="326" name="テキスト ボックス 325"/>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62484</xdr:rowOff>
    </xdr:from>
    <xdr:to>
      <xdr:col>21</xdr:col>
      <xdr:colOff>412750</xdr:colOff>
      <xdr:row>36</xdr:row>
      <xdr:rowOff>164084</xdr:rowOff>
    </xdr:to>
    <xdr:sp macro="" textlink="">
      <xdr:nvSpPr>
        <xdr:cNvPr id="327" name="円/楕円 326"/>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2811</xdr:rowOff>
    </xdr:from>
    <xdr:ext cx="762000" cy="259045"/>
    <xdr:sp macro="" textlink="">
      <xdr:nvSpPr>
        <xdr:cNvPr id="328" name="テキスト ボックス 327"/>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35052</xdr:rowOff>
    </xdr:from>
    <xdr:to>
      <xdr:col>20</xdr:col>
      <xdr:colOff>209550</xdr:colOff>
      <xdr:row>36</xdr:row>
      <xdr:rowOff>136652</xdr:rowOff>
    </xdr:to>
    <xdr:sp macro="" textlink="">
      <xdr:nvSpPr>
        <xdr:cNvPr id="329" name="円/楕円 328"/>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146829</xdr:rowOff>
    </xdr:from>
    <xdr:ext cx="762000" cy="259045"/>
    <xdr:sp macro="" textlink="">
      <xdr:nvSpPr>
        <xdr:cNvPr id="330" name="テキスト ボックス 329"/>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85344</xdr:rowOff>
    </xdr:from>
    <xdr:to>
      <xdr:col>19</xdr:col>
      <xdr:colOff>6350</xdr:colOff>
      <xdr:row>37</xdr:row>
      <xdr:rowOff>15494</xdr:rowOff>
    </xdr:to>
    <xdr:sp macro="" textlink="">
      <xdr:nvSpPr>
        <xdr:cNvPr id="331" name="円/楕円 330"/>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25671</xdr:rowOff>
    </xdr:from>
    <xdr:ext cx="762000" cy="259045"/>
    <xdr:sp macro="" textlink="">
      <xdr:nvSpPr>
        <xdr:cNvPr id="332" name="テキスト ボックス 331"/>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年度の公債費は１</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％で、類似団体内平均を下回っている。これは、建設事業に係る地方債の新規発行を抑制してきたためである。今後</a:t>
          </a:r>
          <a:r>
            <a:rPr lang="ja-JP" altLang="en-US" sz="1100" b="0" i="0" baseline="0">
              <a:solidFill>
                <a:schemeClr val="dk1"/>
              </a:solidFill>
              <a:effectLst/>
              <a:latin typeface="+mn-lt"/>
              <a:ea typeface="+mn-ea"/>
              <a:cs typeface="+mn-cs"/>
            </a:rPr>
            <a:t>についても</a:t>
          </a:r>
          <a:r>
            <a:rPr lang="ja-JP" altLang="ja-JP" sz="1100" b="0" i="0" baseline="0">
              <a:solidFill>
                <a:schemeClr val="dk1"/>
              </a:solidFill>
              <a:effectLst/>
              <a:latin typeface="+mn-lt"/>
              <a:ea typeface="+mn-ea"/>
              <a:cs typeface="+mn-cs"/>
            </a:rPr>
            <a:t>、公共施設の老朽化対策等の普通建設事業が見込まれることから、地方債の新規発行の抑制など、公債費負担の適正化に取り組む必要がある。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120142</xdr:rowOff>
    </xdr:from>
    <xdr:to>
      <xdr:col>7</xdr:col>
      <xdr:colOff>15875</xdr:colOff>
      <xdr:row>81</xdr:row>
      <xdr:rowOff>24130</xdr:rowOff>
    </xdr:to>
    <xdr:cxnSp macro="">
      <xdr:nvCxnSpPr>
        <xdr:cNvPr id="357" name="直線コネクタ 356"/>
        <xdr:cNvCxnSpPr/>
      </xdr:nvCxnSpPr>
      <xdr:spPr>
        <a:xfrm flipV="1">
          <a:off x="4826000" y="1263599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58"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59" name="直線コネクタ 358"/>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35069</xdr:rowOff>
    </xdr:from>
    <xdr:ext cx="762000" cy="259045"/>
    <xdr:sp macro="" textlink="">
      <xdr:nvSpPr>
        <xdr:cNvPr id="360"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120142</xdr:rowOff>
    </xdr:from>
    <xdr:to>
      <xdr:col>7</xdr:col>
      <xdr:colOff>104775</xdr:colOff>
      <xdr:row>73</xdr:row>
      <xdr:rowOff>120142</xdr:rowOff>
    </xdr:to>
    <xdr:cxnSp macro="">
      <xdr:nvCxnSpPr>
        <xdr:cNvPr id="361" name="直線コネクタ 360"/>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60706</xdr:rowOff>
    </xdr:from>
    <xdr:to>
      <xdr:col>7</xdr:col>
      <xdr:colOff>15875</xdr:colOff>
      <xdr:row>77</xdr:row>
      <xdr:rowOff>69850</xdr:rowOff>
    </xdr:to>
    <xdr:cxnSp macro="">
      <xdr:nvCxnSpPr>
        <xdr:cNvPr id="362" name="直線コネクタ 361"/>
        <xdr:cNvCxnSpPr/>
      </xdr:nvCxnSpPr>
      <xdr:spPr>
        <a:xfrm flipV="1">
          <a:off x="3987800" y="132623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63"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4" name="フローチャート : 判断 363"/>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69850</xdr:rowOff>
    </xdr:from>
    <xdr:to>
      <xdr:col>5</xdr:col>
      <xdr:colOff>549275</xdr:colOff>
      <xdr:row>77</xdr:row>
      <xdr:rowOff>156718</xdr:rowOff>
    </xdr:to>
    <xdr:cxnSp macro="">
      <xdr:nvCxnSpPr>
        <xdr:cNvPr id="365" name="直線コネクタ 364"/>
        <xdr:cNvCxnSpPr/>
      </xdr:nvCxnSpPr>
      <xdr:spPr>
        <a:xfrm flipV="1">
          <a:off x="3098800" y="132715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119635</xdr:rowOff>
    </xdr:from>
    <xdr:to>
      <xdr:col>5</xdr:col>
      <xdr:colOff>600075</xdr:colOff>
      <xdr:row>78</xdr:row>
      <xdr:rowOff>49785</xdr:rowOff>
    </xdr:to>
    <xdr:sp macro="" textlink="">
      <xdr:nvSpPr>
        <xdr:cNvPr id="366" name="フローチャート : 判断 365"/>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34562</xdr:rowOff>
    </xdr:from>
    <xdr:ext cx="736600" cy="259045"/>
    <xdr:sp macro="" textlink="">
      <xdr:nvSpPr>
        <xdr:cNvPr id="367" name="テキスト ボックス 366"/>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156718</xdr:rowOff>
    </xdr:from>
    <xdr:to>
      <xdr:col>4</xdr:col>
      <xdr:colOff>346075</xdr:colOff>
      <xdr:row>78</xdr:row>
      <xdr:rowOff>21844</xdr:rowOff>
    </xdr:to>
    <xdr:cxnSp macro="">
      <xdr:nvCxnSpPr>
        <xdr:cNvPr id="368" name="直線コネクタ 367"/>
        <xdr:cNvCxnSpPr/>
      </xdr:nvCxnSpPr>
      <xdr:spPr>
        <a:xfrm flipV="1">
          <a:off x="2209800" y="133583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9" name="フローチャート : 判断 368"/>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70" name="テキスト ボックス 369"/>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21844</xdr:rowOff>
    </xdr:from>
    <xdr:to>
      <xdr:col>3</xdr:col>
      <xdr:colOff>142875</xdr:colOff>
      <xdr:row>78</xdr:row>
      <xdr:rowOff>85852</xdr:rowOff>
    </xdr:to>
    <xdr:cxnSp macro="">
      <xdr:nvCxnSpPr>
        <xdr:cNvPr id="371" name="直線コネクタ 370"/>
        <xdr:cNvCxnSpPr/>
      </xdr:nvCxnSpPr>
      <xdr:spPr>
        <a:xfrm flipV="1">
          <a:off x="1320800" y="133949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69342</xdr:rowOff>
    </xdr:from>
    <xdr:to>
      <xdr:col>3</xdr:col>
      <xdr:colOff>193675</xdr:colOff>
      <xdr:row>77</xdr:row>
      <xdr:rowOff>170942</xdr:rowOff>
    </xdr:to>
    <xdr:sp macro="" textlink="">
      <xdr:nvSpPr>
        <xdr:cNvPr id="372" name="フローチャート : 判断 371"/>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9669</xdr:rowOff>
    </xdr:from>
    <xdr:ext cx="762000" cy="259045"/>
    <xdr:sp macro="" textlink="">
      <xdr:nvSpPr>
        <xdr:cNvPr id="373" name="テキスト ボックス 372"/>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74" name="フローチャート : 判断 373"/>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73677</xdr:rowOff>
    </xdr:from>
    <xdr:ext cx="762000" cy="259045"/>
    <xdr:sp macro="" textlink="">
      <xdr:nvSpPr>
        <xdr:cNvPr id="375" name="テキスト ボックス 374"/>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9906</xdr:rowOff>
    </xdr:from>
    <xdr:to>
      <xdr:col>7</xdr:col>
      <xdr:colOff>66675</xdr:colOff>
      <xdr:row>77</xdr:row>
      <xdr:rowOff>111506</xdr:rowOff>
    </xdr:to>
    <xdr:sp macro="" textlink="">
      <xdr:nvSpPr>
        <xdr:cNvPr id="381" name="円/楕円 380"/>
        <xdr:cNvSpPr/>
      </xdr:nvSpPr>
      <xdr:spPr>
        <a:xfrm>
          <a:off x="4775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26433</xdr:rowOff>
    </xdr:from>
    <xdr:ext cx="762000" cy="259045"/>
    <xdr:sp macro="" textlink="">
      <xdr:nvSpPr>
        <xdr:cNvPr id="382" name="公債費該当値テキスト"/>
        <xdr:cNvSpPr txBox="1"/>
      </xdr:nvSpPr>
      <xdr:spPr>
        <a:xfrm>
          <a:off x="4914900" y="1305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19050</xdr:rowOff>
    </xdr:from>
    <xdr:to>
      <xdr:col>5</xdr:col>
      <xdr:colOff>600075</xdr:colOff>
      <xdr:row>77</xdr:row>
      <xdr:rowOff>120650</xdr:rowOff>
    </xdr:to>
    <xdr:sp macro="" textlink="">
      <xdr:nvSpPr>
        <xdr:cNvPr id="383" name="円/楕円 382"/>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84" name="テキスト ボックス 383"/>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105918</xdr:rowOff>
    </xdr:from>
    <xdr:to>
      <xdr:col>4</xdr:col>
      <xdr:colOff>396875</xdr:colOff>
      <xdr:row>78</xdr:row>
      <xdr:rowOff>36068</xdr:rowOff>
    </xdr:to>
    <xdr:sp macro="" textlink="">
      <xdr:nvSpPr>
        <xdr:cNvPr id="385" name="円/楕円 384"/>
        <xdr:cNvSpPr/>
      </xdr:nvSpPr>
      <xdr:spPr>
        <a:xfrm>
          <a:off x="3048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46245</xdr:rowOff>
    </xdr:from>
    <xdr:ext cx="762000" cy="259045"/>
    <xdr:sp macro="" textlink="">
      <xdr:nvSpPr>
        <xdr:cNvPr id="386" name="テキスト ボックス 385"/>
        <xdr:cNvSpPr txBox="1"/>
      </xdr:nvSpPr>
      <xdr:spPr>
        <a:xfrm>
          <a:off x="2717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142494</xdr:rowOff>
    </xdr:from>
    <xdr:to>
      <xdr:col>3</xdr:col>
      <xdr:colOff>193675</xdr:colOff>
      <xdr:row>78</xdr:row>
      <xdr:rowOff>72644</xdr:rowOff>
    </xdr:to>
    <xdr:sp macro="" textlink="">
      <xdr:nvSpPr>
        <xdr:cNvPr id="387" name="円/楕円 386"/>
        <xdr:cNvSpPr/>
      </xdr:nvSpPr>
      <xdr:spPr>
        <a:xfrm>
          <a:off x="2159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57421</xdr:rowOff>
    </xdr:from>
    <xdr:ext cx="762000" cy="259045"/>
    <xdr:sp macro="" textlink="">
      <xdr:nvSpPr>
        <xdr:cNvPr id="388" name="テキスト ボックス 387"/>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89" name="円/楕円 388"/>
        <xdr:cNvSpPr/>
      </xdr:nvSpPr>
      <xdr:spPr>
        <a:xfrm>
          <a:off x="1270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90" name="テキスト ボックス 389"/>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年度の公債費以外（人件費・扶助費・物件費・補助費等・その他の計）は７</a:t>
          </a:r>
          <a:r>
            <a:rPr lang="ja-JP" altLang="en-US" sz="1100" b="0" i="0" baseline="0">
              <a:solidFill>
                <a:schemeClr val="dk1"/>
              </a:solidFill>
              <a:effectLst/>
              <a:latin typeface="+mn-lt"/>
              <a:ea typeface="+mn-ea"/>
              <a:cs typeface="+mn-cs"/>
            </a:rPr>
            <a:t>４．５</a:t>
          </a:r>
          <a:r>
            <a:rPr lang="ja-JP" altLang="ja-JP" sz="1100" b="0" i="0" baseline="0">
              <a:solidFill>
                <a:schemeClr val="dk1"/>
              </a:solidFill>
              <a:effectLst/>
              <a:latin typeface="+mn-lt"/>
              <a:ea typeface="+mn-ea"/>
              <a:cs typeface="+mn-cs"/>
            </a:rPr>
            <a:t>％で、類似団体内平均</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上回っている。各項目の要因は上述のとおりである。なお、本指標は過去の投資</a:t>
          </a:r>
          <a:r>
            <a:rPr lang="ja-JP" altLang="en-US" sz="1100" b="0" i="0" baseline="0">
              <a:solidFill>
                <a:schemeClr val="dk1"/>
              </a:solidFill>
              <a:effectLst/>
              <a:latin typeface="+mn-lt"/>
              <a:ea typeface="+mn-ea"/>
              <a:cs typeface="+mn-cs"/>
            </a:rPr>
            <a:t>にかかる</a:t>
          </a:r>
          <a:r>
            <a:rPr lang="ja-JP" altLang="ja-JP" sz="1100" b="0" i="0" baseline="0">
              <a:solidFill>
                <a:schemeClr val="dk1"/>
              </a:solidFill>
              <a:effectLst/>
              <a:latin typeface="+mn-lt"/>
              <a:ea typeface="+mn-ea"/>
              <a:cs typeface="+mn-cs"/>
            </a:rPr>
            <a:t>償還である公債費以外</a:t>
          </a:r>
          <a:r>
            <a:rPr lang="ja-JP" altLang="en-US" sz="1100" b="0" i="0" baseline="0">
              <a:solidFill>
                <a:schemeClr val="dk1"/>
              </a:solidFill>
              <a:effectLst/>
              <a:latin typeface="+mn-lt"/>
              <a:ea typeface="+mn-ea"/>
              <a:cs typeface="+mn-cs"/>
            </a:rPr>
            <a:t>について</a:t>
          </a:r>
          <a:r>
            <a:rPr lang="ja-JP" altLang="ja-JP" sz="1100" b="0" i="0" baseline="0">
              <a:solidFill>
                <a:schemeClr val="dk1"/>
              </a:solidFill>
              <a:effectLst/>
              <a:latin typeface="+mn-lt"/>
              <a:ea typeface="+mn-ea"/>
              <a:cs typeface="+mn-cs"/>
            </a:rPr>
            <a:t>は、当該年度の経常的な財源</a:t>
          </a:r>
          <a:r>
            <a:rPr lang="ja-JP" altLang="en-US" sz="1100" b="0" i="0" baseline="0">
              <a:solidFill>
                <a:schemeClr val="dk1"/>
              </a:solidFill>
              <a:effectLst/>
              <a:latin typeface="+mn-lt"/>
              <a:ea typeface="+mn-ea"/>
              <a:cs typeface="+mn-cs"/>
            </a:rPr>
            <a:t>をもって</a:t>
          </a:r>
          <a:r>
            <a:rPr lang="ja-JP" altLang="ja-JP" sz="1100" b="0" i="0" baseline="0">
              <a:solidFill>
                <a:schemeClr val="dk1"/>
              </a:solidFill>
              <a:effectLst/>
              <a:latin typeface="+mn-lt"/>
              <a:ea typeface="+mn-ea"/>
              <a:cs typeface="+mn-cs"/>
            </a:rPr>
            <a:t>十分に</a:t>
          </a:r>
          <a:r>
            <a:rPr lang="ja-JP" altLang="en-US" sz="1100" b="0" i="0" baseline="0">
              <a:solidFill>
                <a:schemeClr val="dk1"/>
              </a:solidFill>
              <a:effectLst/>
              <a:latin typeface="+mn-lt"/>
              <a:ea typeface="+mn-ea"/>
              <a:cs typeface="+mn-cs"/>
            </a:rPr>
            <a:t>措置され</a:t>
          </a:r>
          <a:r>
            <a:rPr lang="ja-JP" altLang="ja-JP" sz="1100" b="0" i="0" baseline="0">
              <a:solidFill>
                <a:schemeClr val="dk1"/>
              </a:solidFill>
              <a:effectLst/>
              <a:latin typeface="+mn-lt"/>
              <a:ea typeface="+mn-ea"/>
              <a:cs typeface="+mn-cs"/>
            </a:rPr>
            <a:t>る</a:t>
          </a:r>
          <a:r>
            <a:rPr lang="ja-JP" altLang="en-US" sz="1100" b="0" i="0" baseline="0">
              <a:solidFill>
                <a:schemeClr val="dk1"/>
              </a:solidFill>
              <a:effectLst/>
              <a:latin typeface="+mn-lt"/>
              <a:ea typeface="+mn-ea"/>
              <a:cs typeface="+mn-cs"/>
            </a:rPr>
            <a:t>ものとなってい</a:t>
          </a:r>
          <a:r>
            <a:rPr lang="ja-JP" altLang="ja-JP" sz="1100" b="0" i="0" baseline="0">
              <a:solidFill>
                <a:schemeClr val="dk1"/>
              </a:solidFill>
              <a:effectLst/>
              <a:latin typeface="+mn-lt"/>
              <a:ea typeface="+mn-ea"/>
              <a:cs typeface="+mn-cs"/>
            </a:rPr>
            <a:t>るが、臨時財政対策債の収入を含んでいる点などを考慮すれば、引き続き歳出経費の削減及び自主財源の確保に努める必要がある。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xdr:rowOff>
    </xdr:from>
    <xdr:to>
      <xdr:col>24</xdr:col>
      <xdr:colOff>31750</xdr:colOff>
      <xdr:row>81</xdr:row>
      <xdr:rowOff>58420</xdr:rowOff>
    </xdr:to>
    <xdr:cxnSp macro="">
      <xdr:nvCxnSpPr>
        <xdr:cNvPr id="418" name="直線コネクタ 417"/>
        <xdr:cNvCxnSpPr/>
      </xdr:nvCxnSpPr>
      <xdr:spPr>
        <a:xfrm flipV="1">
          <a:off x="16510000" y="126923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30497</xdr:rowOff>
    </xdr:from>
    <xdr:ext cx="762000" cy="259045"/>
    <xdr:sp macro="" textlink="">
      <xdr:nvSpPr>
        <xdr:cNvPr id="419"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23</xdr:col>
      <xdr:colOff>628650</xdr:colOff>
      <xdr:row>81</xdr:row>
      <xdr:rowOff>58420</xdr:rowOff>
    </xdr:from>
    <xdr:to>
      <xdr:col>24</xdr:col>
      <xdr:colOff>120650</xdr:colOff>
      <xdr:row>81</xdr:row>
      <xdr:rowOff>58420</xdr:rowOff>
    </xdr:to>
    <xdr:cxnSp macro="">
      <xdr:nvCxnSpPr>
        <xdr:cNvPr id="420" name="直線コネクタ 419"/>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91457</xdr:rowOff>
    </xdr:from>
    <xdr:ext cx="762000" cy="259045"/>
    <xdr:sp macro="" textlink="">
      <xdr:nvSpPr>
        <xdr:cNvPr id="421"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a:t>
          </a:r>
          <a:endParaRPr kumimoji="1" lang="ja-JP" altLang="en-US" sz="1000" b="1">
            <a:latin typeface="ＭＳ Ｐゴシック"/>
          </a:endParaRPr>
        </a:p>
      </xdr:txBody>
    </xdr:sp>
    <xdr:clientData/>
  </xdr:oneCellAnchor>
  <xdr:twoCellAnchor>
    <xdr:from>
      <xdr:col>23</xdr:col>
      <xdr:colOff>628650</xdr:colOff>
      <xdr:row>74</xdr:row>
      <xdr:rowOff>5080</xdr:rowOff>
    </xdr:from>
    <xdr:to>
      <xdr:col>24</xdr:col>
      <xdr:colOff>120650</xdr:colOff>
      <xdr:row>74</xdr:row>
      <xdr:rowOff>5080</xdr:rowOff>
    </xdr:to>
    <xdr:cxnSp macro="">
      <xdr:nvCxnSpPr>
        <xdr:cNvPr id="422" name="直線コネクタ 421"/>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107950</xdr:rowOff>
    </xdr:from>
    <xdr:to>
      <xdr:col>24</xdr:col>
      <xdr:colOff>31750</xdr:colOff>
      <xdr:row>78</xdr:row>
      <xdr:rowOff>69850</xdr:rowOff>
    </xdr:to>
    <xdr:cxnSp macro="">
      <xdr:nvCxnSpPr>
        <xdr:cNvPr id="423" name="直線コネクタ 422"/>
        <xdr:cNvCxnSpPr/>
      </xdr:nvCxnSpPr>
      <xdr:spPr>
        <a:xfrm>
          <a:off x="15671800" y="133096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4"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25" name="フローチャート : 判断 424"/>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107950</xdr:rowOff>
    </xdr:from>
    <xdr:to>
      <xdr:col>22</xdr:col>
      <xdr:colOff>565150</xdr:colOff>
      <xdr:row>78</xdr:row>
      <xdr:rowOff>100330</xdr:rowOff>
    </xdr:to>
    <xdr:cxnSp macro="">
      <xdr:nvCxnSpPr>
        <xdr:cNvPr id="426" name="直線コネクタ 425"/>
        <xdr:cNvCxnSpPr/>
      </xdr:nvCxnSpPr>
      <xdr:spPr>
        <a:xfrm flipV="1">
          <a:off x="14782800" y="1330960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11430</xdr:rowOff>
    </xdr:from>
    <xdr:to>
      <xdr:col>22</xdr:col>
      <xdr:colOff>615950</xdr:colOff>
      <xdr:row>77</xdr:row>
      <xdr:rowOff>113030</xdr:rowOff>
    </xdr:to>
    <xdr:sp macro="" textlink="">
      <xdr:nvSpPr>
        <xdr:cNvPr id="427" name="フローチャート : 判断 426"/>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123207</xdr:rowOff>
    </xdr:from>
    <xdr:ext cx="736600" cy="259045"/>
    <xdr:sp macro="" textlink="">
      <xdr:nvSpPr>
        <xdr:cNvPr id="428" name="テキスト ボックス 427"/>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12700</xdr:rowOff>
    </xdr:from>
    <xdr:to>
      <xdr:col>21</xdr:col>
      <xdr:colOff>361950</xdr:colOff>
      <xdr:row>78</xdr:row>
      <xdr:rowOff>100330</xdr:rowOff>
    </xdr:to>
    <xdr:cxnSp macro="">
      <xdr:nvCxnSpPr>
        <xdr:cNvPr id="429" name="直線コネクタ 428"/>
        <xdr:cNvCxnSpPr/>
      </xdr:nvCxnSpPr>
      <xdr:spPr>
        <a:xfrm>
          <a:off x="13893800" y="133858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0" name="フローチャート : 判断 429"/>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88916</xdr:rowOff>
    </xdr:from>
    <xdr:ext cx="762000" cy="259045"/>
    <xdr:sp macro="" textlink="">
      <xdr:nvSpPr>
        <xdr:cNvPr id="431" name="テキスト ボックス 430"/>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168911</xdr:rowOff>
    </xdr:from>
    <xdr:to>
      <xdr:col>20</xdr:col>
      <xdr:colOff>158750</xdr:colOff>
      <xdr:row>78</xdr:row>
      <xdr:rowOff>12700</xdr:rowOff>
    </xdr:to>
    <xdr:cxnSp macro="">
      <xdr:nvCxnSpPr>
        <xdr:cNvPr id="432" name="直線コネクタ 431"/>
        <xdr:cNvCxnSpPr/>
      </xdr:nvCxnSpPr>
      <xdr:spPr>
        <a:xfrm>
          <a:off x="13004800" y="133705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76200</xdr:rowOff>
    </xdr:from>
    <xdr:to>
      <xdr:col>20</xdr:col>
      <xdr:colOff>209550</xdr:colOff>
      <xdr:row>77</xdr:row>
      <xdr:rowOff>6350</xdr:rowOff>
    </xdr:to>
    <xdr:sp macro="" textlink="">
      <xdr:nvSpPr>
        <xdr:cNvPr id="433" name="フローチャート : 判断 432"/>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16527</xdr:rowOff>
    </xdr:from>
    <xdr:ext cx="762000" cy="259045"/>
    <xdr:sp macro="" textlink="">
      <xdr:nvSpPr>
        <xdr:cNvPr id="434" name="テキスト ボックス 433"/>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34289</xdr:rowOff>
    </xdr:from>
    <xdr:to>
      <xdr:col>19</xdr:col>
      <xdr:colOff>6350</xdr:colOff>
      <xdr:row>77</xdr:row>
      <xdr:rowOff>135889</xdr:rowOff>
    </xdr:to>
    <xdr:sp macro="" textlink="">
      <xdr:nvSpPr>
        <xdr:cNvPr id="435" name="フローチャート : 判断 434"/>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146066</xdr:rowOff>
    </xdr:from>
    <xdr:ext cx="762000" cy="259045"/>
    <xdr:sp macro="" textlink="">
      <xdr:nvSpPr>
        <xdr:cNvPr id="436" name="テキスト ボックス 435"/>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19050</xdr:rowOff>
    </xdr:from>
    <xdr:to>
      <xdr:col>24</xdr:col>
      <xdr:colOff>82550</xdr:colOff>
      <xdr:row>78</xdr:row>
      <xdr:rowOff>120650</xdr:rowOff>
    </xdr:to>
    <xdr:sp macro="" textlink="">
      <xdr:nvSpPr>
        <xdr:cNvPr id="442" name="円/楕円 441"/>
        <xdr:cNvSpPr/>
      </xdr:nvSpPr>
      <xdr:spPr>
        <a:xfrm>
          <a:off x="164592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162577</xdr:rowOff>
    </xdr:from>
    <xdr:ext cx="762000" cy="259045"/>
    <xdr:sp macro="" textlink="">
      <xdr:nvSpPr>
        <xdr:cNvPr id="443" name="公債費以外該当値テキスト"/>
        <xdr:cNvSpPr txBox="1"/>
      </xdr:nvSpPr>
      <xdr:spPr>
        <a:xfrm>
          <a:off x="165989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57150</xdr:rowOff>
    </xdr:from>
    <xdr:to>
      <xdr:col>22</xdr:col>
      <xdr:colOff>615950</xdr:colOff>
      <xdr:row>77</xdr:row>
      <xdr:rowOff>158750</xdr:rowOff>
    </xdr:to>
    <xdr:sp macro="" textlink="">
      <xdr:nvSpPr>
        <xdr:cNvPr id="444" name="円/楕円 443"/>
        <xdr:cNvSpPr/>
      </xdr:nvSpPr>
      <xdr:spPr>
        <a:xfrm>
          <a:off x="15621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143527</xdr:rowOff>
    </xdr:from>
    <xdr:ext cx="736600" cy="259045"/>
    <xdr:sp macro="" textlink="">
      <xdr:nvSpPr>
        <xdr:cNvPr id="445" name="テキスト ボックス 444"/>
        <xdr:cNvSpPr txBox="1"/>
      </xdr:nvSpPr>
      <xdr:spPr>
        <a:xfrm>
          <a:off x="15290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49530</xdr:rowOff>
    </xdr:from>
    <xdr:to>
      <xdr:col>21</xdr:col>
      <xdr:colOff>412750</xdr:colOff>
      <xdr:row>78</xdr:row>
      <xdr:rowOff>151130</xdr:rowOff>
    </xdr:to>
    <xdr:sp macro="" textlink="">
      <xdr:nvSpPr>
        <xdr:cNvPr id="446" name="円/楕円 445"/>
        <xdr:cNvSpPr/>
      </xdr:nvSpPr>
      <xdr:spPr>
        <a:xfrm>
          <a:off x="14732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135907</xdr:rowOff>
    </xdr:from>
    <xdr:ext cx="762000" cy="259045"/>
    <xdr:sp macro="" textlink="">
      <xdr:nvSpPr>
        <xdr:cNvPr id="447" name="テキスト ボックス 446"/>
        <xdr:cNvSpPr txBox="1"/>
      </xdr:nvSpPr>
      <xdr:spPr>
        <a:xfrm>
          <a:off x="14401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133350</xdr:rowOff>
    </xdr:from>
    <xdr:to>
      <xdr:col>20</xdr:col>
      <xdr:colOff>209550</xdr:colOff>
      <xdr:row>78</xdr:row>
      <xdr:rowOff>63500</xdr:rowOff>
    </xdr:to>
    <xdr:sp macro="" textlink="">
      <xdr:nvSpPr>
        <xdr:cNvPr id="448" name="円/楕円 447"/>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48277</xdr:rowOff>
    </xdr:from>
    <xdr:ext cx="762000" cy="259045"/>
    <xdr:sp macro="" textlink="">
      <xdr:nvSpPr>
        <xdr:cNvPr id="449" name="テキスト ボックス 448"/>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118111</xdr:rowOff>
    </xdr:from>
    <xdr:to>
      <xdr:col>19</xdr:col>
      <xdr:colOff>6350</xdr:colOff>
      <xdr:row>78</xdr:row>
      <xdr:rowOff>48261</xdr:rowOff>
    </xdr:to>
    <xdr:sp macro="" textlink="">
      <xdr:nvSpPr>
        <xdr:cNvPr id="450" name="円/楕円 449"/>
        <xdr:cNvSpPr/>
      </xdr:nvSpPr>
      <xdr:spPr>
        <a:xfrm>
          <a:off x="12954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33038</xdr:rowOff>
    </xdr:from>
    <xdr:ext cx="762000" cy="259045"/>
    <xdr:sp macro="" textlink="">
      <xdr:nvSpPr>
        <xdr:cNvPr id="451" name="テキスト ボックス 450"/>
        <xdr:cNvSpPr txBox="1"/>
      </xdr:nvSpPr>
      <xdr:spPr>
        <a:xfrm>
          <a:off x="12623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大阪府太子町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160726</xdr:rowOff>
    </xdr:from>
    <xdr:to>
      <xdr:col>4</xdr:col>
      <xdr:colOff>1117600</xdr:colOff>
      <xdr:row>20</xdr:row>
      <xdr:rowOff>18125</xdr:rowOff>
    </xdr:to>
    <xdr:cxnSp macro="">
      <xdr:nvCxnSpPr>
        <xdr:cNvPr id="45" name="直線コネクタ 44"/>
        <xdr:cNvCxnSpPr/>
      </xdr:nvCxnSpPr>
      <xdr:spPr bwMode="auto">
        <a:xfrm flipV="1">
          <a:off x="5651500" y="2265751"/>
          <a:ext cx="0" cy="1228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161652</xdr:rowOff>
    </xdr:from>
    <xdr:ext cx="762000" cy="259045"/>
    <xdr:sp macro="" textlink="">
      <xdr:nvSpPr>
        <xdr:cNvPr id="46" name="人口1人当たり決算額の推移最小値テキスト130"/>
        <xdr:cNvSpPr txBox="1"/>
      </xdr:nvSpPr>
      <xdr:spPr>
        <a:xfrm>
          <a:off x="5740400" y="34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58,038</a:t>
          </a:r>
          <a:endParaRPr kumimoji="1" lang="ja-JP" altLang="en-US" sz="1000" b="1">
            <a:latin typeface="ＭＳ Ｐゴシック"/>
          </a:endParaRPr>
        </a:p>
      </xdr:txBody>
    </xdr:sp>
    <xdr:clientData/>
  </xdr:oneCellAnchor>
  <xdr:twoCellAnchor>
    <xdr:from>
      <xdr:col>4</xdr:col>
      <xdr:colOff>1028700</xdr:colOff>
      <xdr:row>20</xdr:row>
      <xdr:rowOff>18125</xdr:rowOff>
    </xdr:from>
    <xdr:to>
      <xdr:col>5</xdr:col>
      <xdr:colOff>73025</xdr:colOff>
      <xdr:row>20</xdr:row>
      <xdr:rowOff>18125</xdr:rowOff>
    </xdr:to>
    <xdr:cxnSp macro="">
      <xdr:nvCxnSpPr>
        <xdr:cNvPr id="47" name="直線コネクタ 46"/>
        <xdr:cNvCxnSpPr/>
      </xdr:nvCxnSpPr>
      <xdr:spPr bwMode="auto">
        <a:xfrm>
          <a:off x="5562600" y="3494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75653</xdr:rowOff>
    </xdr:from>
    <xdr:ext cx="762000" cy="259045"/>
    <xdr:sp macro="" textlink="">
      <xdr:nvSpPr>
        <xdr:cNvPr id="48" name="人口1人当たり決算額の推移最大値テキスト130"/>
        <xdr:cNvSpPr txBox="1"/>
      </xdr:nvSpPr>
      <xdr:spPr>
        <a:xfrm>
          <a:off x="5740400" y="200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219,324</a:t>
          </a:r>
          <a:endParaRPr kumimoji="1" lang="ja-JP" altLang="en-US" sz="1000" b="1">
            <a:latin typeface="ＭＳ Ｐゴシック"/>
          </a:endParaRPr>
        </a:p>
      </xdr:txBody>
    </xdr:sp>
    <xdr:clientData/>
  </xdr:oneCellAnchor>
  <xdr:twoCellAnchor>
    <xdr:from>
      <xdr:col>4</xdr:col>
      <xdr:colOff>1028700</xdr:colOff>
      <xdr:row>12</xdr:row>
      <xdr:rowOff>160726</xdr:rowOff>
    </xdr:from>
    <xdr:to>
      <xdr:col>5</xdr:col>
      <xdr:colOff>73025</xdr:colOff>
      <xdr:row>12</xdr:row>
      <xdr:rowOff>160726</xdr:rowOff>
    </xdr:to>
    <xdr:cxnSp macro="">
      <xdr:nvCxnSpPr>
        <xdr:cNvPr id="49" name="直線コネクタ 48"/>
        <xdr:cNvCxnSpPr/>
      </xdr:nvCxnSpPr>
      <xdr:spPr bwMode="auto">
        <a:xfrm>
          <a:off x="5562600" y="2265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73607</xdr:rowOff>
    </xdr:from>
    <xdr:to>
      <xdr:col>4</xdr:col>
      <xdr:colOff>1117600</xdr:colOff>
      <xdr:row>19</xdr:row>
      <xdr:rowOff>76274</xdr:rowOff>
    </xdr:to>
    <xdr:cxnSp macro="">
      <xdr:nvCxnSpPr>
        <xdr:cNvPr id="50" name="直線コネクタ 49"/>
        <xdr:cNvCxnSpPr/>
      </xdr:nvCxnSpPr>
      <xdr:spPr bwMode="auto">
        <a:xfrm>
          <a:off x="5003800" y="3378782"/>
          <a:ext cx="647700" cy="2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131673</xdr:rowOff>
    </xdr:from>
    <xdr:ext cx="762000" cy="259045"/>
    <xdr:sp macro="" textlink="">
      <xdr:nvSpPr>
        <xdr:cNvPr id="51" name="人口1人当たり決算額の推移平均値テキスト130"/>
        <xdr:cNvSpPr txBox="1"/>
      </xdr:nvSpPr>
      <xdr:spPr>
        <a:xfrm>
          <a:off x="5740400" y="2922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115146</xdr:rowOff>
    </xdr:from>
    <xdr:to>
      <xdr:col>5</xdr:col>
      <xdr:colOff>34925</xdr:colOff>
      <xdr:row>18</xdr:row>
      <xdr:rowOff>45296</xdr:rowOff>
    </xdr:to>
    <xdr:sp macro="" textlink="">
      <xdr:nvSpPr>
        <xdr:cNvPr id="52" name="フローチャート : 判断 51"/>
        <xdr:cNvSpPr/>
      </xdr:nvSpPr>
      <xdr:spPr bwMode="auto">
        <a:xfrm>
          <a:off x="56007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43797</xdr:rowOff>
    </xdr:from>
    <xdr:to>
      <xdr:col>4</xdr:col>
      <xdr:colOff>469900</xdr:colOff>
      <xdr:row>19</xdr:row>
      <xdr:rowOff>73607</xdr:rowOff>
    </xdr:to>
    <xdr:cxnSp macro="">
      <xdr:nvCxnSpPr>
        <xdr:cNvPr id="53" name="直線コネクタ 52"/>
        <xdr:cNvCxnSpPr/>
      </xdr:nvCxnSpPr>
      <xdr:spPr bwMode="auto">
        <a:xfrm>
          <a:off x="4305300" y="3348972"/>
          <a:ext cx="698500" cy="29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108242</xdr:rowOff>
    </xdr:from>
    <xdr:to>
      <xdr:col>4</xdr:col>
      <xdr:colOff>520700</xdr:colOff>
      <xdr:row>18</xdr:row>
      <xdr:rowOff>38392</xdr:rowOff>
    </xdr:to>
    <xdr:sp macro="" textlink="">
      <xdr:nvSpPr>
        <xdr:cNvPr id="54" name="フローチャート : 判断 53"/>
        <xdr:cNvSpPr/>
      </xdr:nvSpPr>
      <xdr:spPr bwMode="auto">
        <a:xfrm>
          <a:off x="4953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48569</xdr:rowOff>
    </xdr:from>
    <xdr:ext cx="736600" cy="259045"/>
    <xdr:sp macro="" textlink="">
      <xdr:nvSpPr>
        <xdr:cNvPr id="55" name="テキスト ボックス 54"/>
        <xdr:cNvSpPr txBox="1"/>
      </xdr:nvSpPr>
      <xdr:spPr>
        <a:xfrm>
          <a:off x="4622800" y="283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43797</xdr:rowOff>
    </xdr:from>
    <xdr:to>
      <xdr:col>3</xdr:col>
      <xdr:colOff>904875</xdr:colOff>
      <xdr:row>19</xdr:row>
      <xdr:rowOff>62459</xdr:rowOff>
    </xdr:to>
    <xdr:cxnSp macro="">
      <xdr:nvCxnSpPr>
        <xdr:cNvPr id="56" name="直線コネクタ 55"/>
        <xdr:cNvCxnSpPr/>
      </xdr:nvCxnSpPr>
      <xdr:spPr bwMode="auto">
        <a:xfrm flipV="1">
          <a:off x="3606800" y="3348972"/>
          <a:ext cx="698500" cy="18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90061</xdr:rowOff>
    </xdr:from>
    <xdr:to>
      <xdr:col>3</xdr:col>
      <xdr:colOff>955675</xdr:colOff>
      <xdr:row>18</xdr:row>
      <xdr:rowOff>20211</xdr:rowOff>
    </xdr:to>
    <xdr:sp macro="" textlink="">
      <xdr:nvSpPr>
        <xdr:cNvPr id="57" name="フローチャート : 判断 56"/>
        <xdr:cNvSpPr/>
      </xdr:nvSpPr>
      <xdr:spPr bwMode="auto">
        <a:xfrm>
          <a:off x="4254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30388</xdr:rowOff>
    </xdr:from>
    <xdr:ext cx="762000" cy="259045"/>
    <xdr:sp macro="" textlink="">
      <xdr:nvSpPr>
        <xdr:cNvPr id="58" name="テキスト ボックス 57"/>
        <xdr:cNvSpPr txBox="1"/>
      </xdr:nvSpPr>
      <xdr:spPr>
        <a:xfrm>
          <a:off x="3924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59875</xdr:rowOff>
    </xdr:from>
    <xdr:to>
      <xdr:col>3</xdr:col>
      <xdr:colOff>206375</xdr:colOff>
      <xdr:row>19</xdr:row>
      <xdr:rowOff>62459</xdr:rowOff>
    </xdr:to>
    <xdr:cxnSp macro="">
      <xdr:nvCxnSpPr>
        <xdr:cNvPr id="59" name="直線コネクタ 58"/>
        <xdr:cNvCxnSpPr/>
      </xdr:nvCxnSpPr>
      <xdr:spPr bwMode="auto">
        <a:xfrm>
          <a:off x="2908300" y="3365050"/>
          <a:ext cx="698500" cy="2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112311</xdr:rowOff>
    </xdr:from>
    <xdr:to>
      <xdr:col>3</xdr:col>
      <xdr:colOff>257175</xdr:colOff>
      <xdr:row>18</xdr:row>
      <xdr:rowOff>42461</xdr:rowOff>
    </xdr:to>
    <xdr:sp macro="" textlink="">
      <xdr:nvSpPr>
        <xdr:cNvPr id="60" name="フローチャート : 判断 59"/>
        <xdr:cNvSpPr/>
      </xdr:nvSpPr>
      <xdr:spPr bwMode="auto">
        <a:xfrm>
          <a:off x="35560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52638</xdr:rowOff>
    </xdr:from>
    <xdr:ext cx="762000" cy="259045"/>
    <xdr:sp macro="" textlink="">
      <xdr:nvSpPr>
        <xdr:cNvPr id="61" name="テキスト ボックス 60"/>
        <xdr:cNvSpPr txBox="1"/>
      </xdr:nvSpPr>
      <xdr:spPr>
        <a:xfrm>
          <a:off x="3225800" y="284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140970</xdr:rowOff>
    </xdr:from>
    <xdr:to>
      <xdr:col>2</xdr:col>
      <xdr:colOff>692150</xdr:colOff>
      <xdr:row>18</xdr:row>
      <xdr:rowOff>71120</xdr:rowOff>
    </xdr:to>
    <xdr:sp macro="" textlink="">
      <xdr:nvSpPr>
        <xdr:cNvPr id="62" name="フローチャート : 判断 61"/>
        <xdr:cNvSpPr/>
      </xdr:nvSpPr>
      <xdr:spPr bwMode="auto">
        <a:xfrm>
          <a:off x="2857500" y="31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81297</xdr:rowOff>
    </xdr:from>
    <xdr:ext cx="762000" cy="259045"/>
    <xdr:sp macro="" textlink="">
      <xdr:nvSpPr>
        <xdr:cNvPr id="63" name="テキスト ボックス 62"/>
        <xdr:cNvSpPr txBox="1"/>
      </xdr:nvSpPr>
      <xdr:spPr>
        <a:xfrm>
          <a:off x="2527300" y="28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25474</xdr:rowOff>
    </xdr:from>
    <xdr:to>
      <xdr:col>5</xdr:col>
      <xdr:colOff>34925</xdr:colOff>
      <xdr:row>19</xdr:row>
      <xdr:rowOff>127074</xdr:rowOff>
    </xdr:to>
    <xdr:sp macro="" textlink="">
      <xdr:nvSpPr>
        <xdr:cNvPr id="69" name="円/楕円 68"/>
        <xdr:cNvSpPr/>
      </xdr:nvSpPr>
      <xdr:spPr bwMode="auto">
        <a:xfrm>
          <a:off x="5600700" y="3330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105501</xdr:rowOff>
    </xdr:from>
    <xdr:ext cx="762000" cy="259045"/>
    <xdr:sp macro="" textlink="">
      <xdr:nvSpPr>
        <xdr:cNvPr id="70" name="人口1人当たり決算額の推移該当値テキスト130"/>
        <xdr:cNvSpPr txBox="1"/>
      </xdr:nvSpPr>
      <xdr:spPr>
        <a:xfrm>
          <a:off x="5740400" y="32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72,907</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22807</xdr:rowOff>
    </xdr:from>
    <xdr:to>
      <xdr:col>4</xdr:col>
      <xdr:colOff>520700</xdr:colOff>
      <xdr:row>19</xdr:row>
      <xdr:rowOff>124407</xdr:rowOff>
    </xdr:to>
    <xdr:sp macro="" textlink="">
      <xdr:nvSpPr>
        <xdr:cNvPr id="71" name="円/楕円 70"/>
        <xdr:cNvSpPr/>
      </xdr:nvSpPr>
      <xdr:spPr bwMode="auto">
        <a:xfrm>
          <a:off x="4953000" y="3327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109184</xdr:rowOff>
    </xdr:from>
    <xdr:ext cx="736600" cy="259045"/>
    <xdr:sp macro="" textlink="">
      <xdr:nvSpPr>
        <xdr:cNvPr id="72" name="テキスト ボックス 71"/>
        <xdr:cNvSpPr txBox="1"/>
      </xdr:nvSpPr>
      <xdr:spPr>
        <a:xfrm>
          <a:off x="4622800" y="3414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73,257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164447</xdr:rowOff>
    </xdr:from>
    <xdr:to>
      <xdr:col>3</xdr:col>
      <xdr:colOff>955675</xdr:colOff>
      <xdr:row>19</xdr:row>
      <xdr:rowOff>94597</xdr:rowOff>
    </xdr:to>
    <xdr:sp macro="" textlink="">
      <xdr:nvSpPr>
        <xdr:cNvPr id="73" name="円/楕円 72"/>
        <xdr:cNvSpPr/>
      </xdr:nvSpPr>
      <xdr:spPr bwMode="auto">
        <a:xfrm>
          <a:off x="4254500" y="3298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79374</xdr:rowOff>
    </xdr:from>
    <xdr:ext cx="762000" cy="259045"/>
    <xdr:sp macro="" textlink="">
      <xdr:nvSpPr>
        <xdr:cNvPr id="74" name="テキスト ボックス 73"/>
        <xdr:cNvSpPr txBox="1"/>
      </xdr:nvSpPr>
      <xdr:spPr>
        <a:xfrm>
          <a:off x="3924300" y="338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77,169</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11659</xdr:rowOff>
    </xdr:from>
    <xdr:to>
      <xdr:col>3</xdr:col>
      <xdr:colOff>257175</xdr:colOff>
      <xdr:row>19</xdr:row>
      <xdr:rowOff>113259</xdr:rowOff>
    </xdr:to>
    <xdr:sp macro="" textlink="">
      <xdr:nvSpPr>
        <xdr:cNvPr id="75" name="円/楕円 74"/>
        <xdr:cNvSpPr/>
      </xdr:nvSpPr>
      <xdr:spPr bwMode="auto">
        <a:xfrm>
          <a:off x="3556000" y="3316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98036</xdr:rowOff>
    </xdr:from>
    <xdr:ext cx="762000" cy="259045"/>
    <xdr:sp macro="" textlink="">
      <xdr:nvSpPr>
        <xdr:cNvPr id="76" name="テキスト ボックス 75"/>
        <xdr:cNvSpPr txBox="1"/>
      </xdr:nvSpPr>
      <xdr:spPr>
        <a:xfrm>
          <a:off x="3225800" y="3403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74,720</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9075</xdr:rowOff>
    </xdr:from>
    <xdr:to>
      <xdr:col>2</xdr:col>
      <xdr:colOff>692150</xdr:colOff>
      <xdr:row>19</xdr:row>
      <xdr:rowOff>110675</xdr:rowOff>
    </xdr:to>
    <xdr:sp macro="" textlink="">
      <xdr:nvSpPr>
        <xdr:cNvPr id="77" name="円/楕円 76"/>
        <xdr:cNvSpPr/>
      </xdr:nvSpPr>
      <xdr:spPr bwMode="auto">
        <a:xfrm>
          <a:off x="2857500" y="3314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95452</xdr:rowOff>
    </xdr:from>
    <xdr:ext cx="762000" cy="259045"/>
    <xdr:sp macro="" textlink="">
      <xdr:nvSpPr>
        <xdr:cNvPr id="78" name="テキスト ボックス 77"/>
        <xdr:cNvSpPr txBox="1"/>
      </xdr:nvSpPr>
      <xdr:spPr>
        <a:xfrm>
          <a:off x="2527300" y="34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57429</xdr:rowOff>
    </xdr:from>
    <xdr:to>
      <xdr:col>4</xdr:col>
      <xdr:colOff>1117600</xdr:colOff>
      <xdr:row>37</xdr:row>
      <xdr:rowOff>170942</xdr:rowOff>
    </xdr:to>
    <xdr:cxnSp macro="">
      <xdr:nvCxnSpPr>
        <xdr:cNvPr id="106" name="直線コネクタ 105"/>
        <xdr:cNvCxnSpPr/>
      </xdr:nvCxnSpPr>
      <xdr:spPr bwMode="auto">
        <a:xfrm flipV="1">
          <a:off x="5651500" y="5981979"/>
          <a:ext cx="0" cy="13136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143019</xdr:rowOff>
    </xdr:from>
    <xdr:ext cx="762000" cy="259045"/>
    <xdr:sp macro="" textlink="">
      <xdr:nvSpPr>
        <xdr:cNvPr id="107" name="人口1人当たり決算額の推移最小値テキスト445"/>
        <xdr:cNvSpPr txBox="1"/>
      </xdr:nvSpPr>
      <xdr:spPr>
        <a:xfrm>
          <a:off x="5740400" y="726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-9,460</a:t>
          </a:r>
          <a:endParaRPr kumimoji="1" lang="ja-JP" altLang="en-US" sz="1000" b="1">
            <a:latin typeface="ＭＳ Ｐゴシック"/>
          </a:endParaRPr>
        </a:p>
      </xdr:txBody>
    </xdr:sp>
    <xdr:clientData/>
  </xdr:oneCellAnchor>
  <xdr:twoCellAnchor>
    <xdr:from>
      <xdr:col>4</xdr:col>
      <xdr:colOff>1028700</xdr:colOff>
      <xdr:row>37</xdr:row>
      <xdr:rowOff>170942</xdr:rowOff>
    </xdr:from>
    <xdr:to>
      <xdr:col>5</xdr:col>
      <xdr:colOff>73025</xdr:colOff>
      <xdr:row>37</xdr:row>
      <xdr:rowOff>170942</xdr:rowOff>
    </xdr:to>
    <xdr:cxnSp macro="">
      <xdr:nvCxnSpPr>
        <xdr:cNvPr id="108" name="直線コネクタ 107"/>
        <xdr:cNvCxnSpPr/>
      </xdr:nvCxnSpPr>
      <xdr:spPr bwMode="auto">
        <a:xfrm>
          <a:off x="5562600" y="7295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315256</xdr:rowOff>
    </xdr:from>
    <xdr:ext cx="762000" cy="259045"/>
    <xdr:sp macro="" textlink="">
      <xdr:nvSpPr>
        <xdr:cNvPr id="109" name="人口1人当たり決算額の推移最大値テキスト445"/>
        <xdr:cNvSpPr txBox="1"/>
      </xdr:nvSpPr>
      <xdr:spPr>
        <a:xfrm>
          <a:off x="5740400" y="572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93,978</a:t>
          </a:r>
          <a:endParaRPr kumimoji="1" lang="ja-JP" altLang="en-US" sz="1000" b="1">
            <a:latin typeface="ＭＳ Ｐゴシック"/>
          </a:endParaRPr>
        </a:p>
      </xdr:txBody>
    </xdr:sp>
    <xdr:clientData/>
  </xdr:oneCellAnchor>
  <xdr:twoCellAnchor>
    <xdr:from>
      <xdr:col>4</xdr:col>
      <xdr:colOff>1028700</xdr:colOff>
      <xdr:row>33</xdr:row>
      <xdr:rowOff>57429</xdr:rowOff>
    </xdr:from>
    <xdr:to>
      <xdr:col>5</xdr:col>
      <xdr:colOff>73025</xdr:colOff>
      <xdr:row>33</xdr:row>
      <xdr:rowOff>57429</xdr:rowOff>
    </xdr:to>
    <xdr:cxnSp macro="">
      <xdr:nvCxnSpPr>
        <xdr:cNvPr id="110" name="直線コネクタ 109"/>
        <xdr:cNvCxnSpPr/>
      </xdr:nvCxnSpPr>
      <xdr:spPr bwMode="auto">
        <a:xfrm>
          <a:off x="5562600" y="59819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329261</xdr:rowOff>
    </xdr:from>
    <xdr:to>
      <xdr:col>4</xdr:col>
      <xdr:colOff>1117600</xdr:colOff>
      <xdr:row>36</xdr:row>
      <xdr:rowOff>2959</xdr:rowOff>
    </xdr:to>
    <xdr:cxnSp macro="">
      <xdr:nvCxnSpPr>
        <xdr:cNvPr id="111" name="直線コネクタ 110"/>
        <xdr:cNvCxnSpPr/>
      </xdr:nvCxnSpPr>
      <xdr:spPr bwMode="auto">
        <a:xfrm>
          <a:off x="5003800" y="6939611"/>
          <a:ext cx="647700" cy="16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32694</xdr:rowOff>
    </xdr:from>
    <xdr:ext cx="762000" cy="259045"/>
    <xdr:sp macro="" textlink="">
      <xdr:nvSpPr>
        <xdr:cNvPr id="112" name="人口1人当たり決算額の推移平均値テキスト445"/>
        <xdr:cNvSpPr txBox="1"/>
      </xdr:nvSpPr>
      <xdr:spPr>
        <a:xfrm>
          <a:off x="5740400" y="6643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187617</xdr:rowOff>
    </xdr:from>
    <xdr:to>
      <xdr:col>5</xdr:col>
      <xdr:colOff>34925</xdr:colOff>
      <xdr:row>35</xdr:row>
      <xdr:rowOff>289217</xdr:rowOff>
    </xdr:to>
    <xdr:sp macro="" textlink="">
      <xdr:nvSpPr>
        <xdr:cNvPr id="113" name="フローチャート : 判断 112"/>
        <xdr:cNvSpPr/>
      </xdr:nvSpPr>
      <xdr:spPr bwMode="auto">
        <a:xfrm>
          <a:off x="56007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277520</xdr:rowOff>
    </xdr:from>
    <xdr:to>
      <xdr:col>4</xdr:col>
      <xdr:colOff>469900</xdr:colOff>
      <xdr:row>35</xdr:row>
      <xdr:rowOff>329261</xdr:rowOff>
    </xdr:to>
    <xdr:cxnSp macro="">
      <xdr:nvCxnSpPr>
        <xdr:cNvPr id="114" name="直線コネクタ 113"/>
        <xdr:cNvCxnSpPr/>
      </xdr:nvCxnSpPr>
      <xdr:spPr bwMode="auto">
        <a:xfrm>
          <a:off x="4305300" y="6887870"/>
          <a:ext cx="698500" cy="51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168211</xdr:rowOff>
    </xdr:from>
    <xdr:to>
      <xdr:col>4</xdr:col>
      <xdr:colOff>520700</xdr:colOff>
      <xdr:row>35</xdr:row>
      <xdr:rowOff>269811</xdr:rowOff>
    </xdr:to>
    <xdr:sp macro="" textlink="">
      <xdr:nvSpPr>
        <xdr:cNvPr id="115" name="フローチャート : 判断 114"/>
        <xdr:cNvSpPr/>
      </xdr:nvSpPr>
      <xdr:spPr bwMode="auto">
        <a:xfrm>
          <a:off x="49530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279988</xdr:rowOff>
    </xdr:from>
    <xdr:ext cx="736600" cy="259045"/>
    <xdr:sp macro="" textlink="">
      <xdr:nvSpPr>
        <xdr:cNvPr id="116" name="テキスト ボックス 115"/>
        <xdr:cNvSpPr txBox="1"/>
      </xdr:nvSpPr>
      <xdr:spPr>
        <a:xfrm>
          <a:off x="4622800" y="6547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233121</xdr:rowOff>
    </xdr:from>
    <xdr:to>
      <xdr:col>3</xdr:col>
      <xdr:colOff>904875</xdr:colOff>
      <xdr:row>35</xdr:row>
      <xdr:rowOff>277520</xdr:rowOff>
    </xdr:to>
    <xdr:cxnSp macro="">
      <xdr:nvCxnSpPr>
        <xdr:cNvPr id="117" name="直線コネクタ 116"/>
        <xdr:cNvCxnSpPr/>
      </xdr:nvCxnSpPr>
      <xdr:spPr bwMode="auto">
        <a:xfrm>
          <a:off x="3606800" y="6843471"/>
          <a:ext cx="698500" cy="44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135801</xdr:rowOff>
    </xdr:from>
    <xdr:to>
      <xdr:col>3</xdr:col>
      <xdr:colOff>955675</xdr:colOff>
      <xdr:row>35</xdr:row>
      <xdr:rowOff>237401</xdr:rowOff>
    </xdr:to>
    <xdr:sp macro="" textlink="">
      <xdr:nvSpPr>
        <xdr:cNvPr id="118" name="フローチャート : 判断 117"/>
        <xdr:cNvSpPr/>
      </xdr:nvSpPr>
      <xdr:spPr bwMode="auto">
        <a:xfrm>
          <a:off x="42545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247578</xdr:rowOff>
    </xdr:from>
    <xdr:ext cx="762000" cy="259045"/>
    <xdr:sp macro="" textlink="">
      <xdr:nvSpPr>
        <xdr:cNvPr id="119" name="テキスト ボックス 118"/>
        <xdr:cNvSpPr txBox="1"/>
      </xdr:nvSpPr>
      <xdr:spPr>
        <a:xfrm>
          <a:off x="3924300" y="651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199860</xdr:rowOff>
    </xdr:from>
    <xdr:to>
      <xdr:col>3</xdr:col>
      <xdr:colOff>206375</xdr:colOff>
      <xdr:row>35</xdr:row>
      <xdr:rowOff>233121</xdr:rowOff>
    </xdr:to>
    <xdr:cxnSp macro="">
      <xdr:nvCxnSpPr>
        <xdr:cNvPr id="120" name="直線コネクタ 119"/>
        <xdr:cNvCxnSpPr/>
      </xdr:nvCxnSpPr>
      <xdr:spPr bwMode="auto">
        <a:xfrm>
          <a:off x="2908300" y="6810210"/>
          <a:ext cx="698500" cy="33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136893</xdr:rowOff>
    </xdr:from>
    <xdr:to>
      <xdr:col>3</xdr:col>
      <xdr:colOff>257175</xdr:colOff>
      <xdr:row>35</xdr:row>
      <xdr:rowOff>238493</xdr:rowOff>
    </xdr:to>
    <xdr:sp macro="" textlink="">
      <xdr:nvSpPr>
        <xdr:cNvPr id="121" name="フローチャート : 判断 120"/>
        <xdr:cNvSpPr/>
      </xdr:nvSpPr>
      <xdr:spPr bwMode="auto">
        <a:xfrm>
          <a:off x="35560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248670</xdr:rowOff>
    </xdr:from>
    <xdr:ext cx="762000" cy="259045"/>
    <xdr:sp macro="" textlink="">
      <xdr:nvSpPr>
        <xdr:cNvPr id="122" name="テキスト ボックス 121"/>
        <xdr:cNvSpPr txBox="1"/>
      </xdr:nvSpPr>
      <xdr:spPr>
        <a:xfrm>
          <a:off x="3225800" y="651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120104</xdr:rowOff>
    </xdr:from>
    <xdr:to>
      <xdr:col>2</xdr:col>
      <xdr:colOff>692150</xdr:colOff>
      <xdr:row>35</xdr:row>
      <xdr:rowOff>221704</xdr:rowOff>
    </xdr:to>
    <xdr:sp macro="" textlink="">
      <xdr:nvSpPr>
        <xdr:cNvPr id="123" name="フローチャート : 判断 122"/>
        <xdr:cNvSpPr/>
      </xdr:nvSpPr>
      <xdr:spPr bwMode="auto">
        <a:xfrm>
          <a:off x="2857500" y="67304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231881</xdr:rowOff>
    </xdr:from>
    <xdr:ext cx="762000" cy="259045"/>
    <xdr:sp macro="" textlink="">
      <xdr:nvSpPr>
        <xdr:cNvPr id="124" name="テキスト ボックス 123"/>
        <xdr:cNvSpPr txBox="1"/>
      </xdr:nvSpPr>
      <xdr:spPr>
        <a:xfrm>
          <a:off x="2527300" y="649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31,043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295059</xdr:rowOff>
    </xdr:from>
    <xdr:to>
      <xdr:col>5</xdr:col>
      <xdr:colOff>34925</xdr:colOff>
      <xdr:row>36</xdr:row>
      <xdr:rowOff>53759</xdr:rowOff>
    </xdr:to>
    <xdr:sp macro="" textlink="">
      <xdr:nvSpPr>
        <xdr:cNvPr id="130" name="円/楕円 129"/>
        <xdr:cNvSpPr/>
      </xdr:nvSpPr>
      <xdr:spPr bwMode="auto">
        <a:xfrm>
          <a:off x="5600700" y="6905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267136</xdr:rowOff>
    </xdr:from>
    <xdr:ext cx="762000" cy="259045"/>
    <xdr:sp macro="" textlink="">
      <xdr:nvSpPr>
        <xdr:cNvPr id="131" name="人口1人当たり決算額の推移該当値テキスト445"/>
        <xdr:cNvSpPr txBox="1"/>
      </xdr:nvSpPr>
      <xdr:spPr>
        <a:xfrm>
          <a:off x="5740400" y="687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17,267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278461</xdr:rowOff>
    </xdr:from>
    <xdr:to>
      <xdr:col>4</xdr:col>
      <xdr:colOff>520700</xdr:colOff>
      <xdr:row>36</xdr:row>
      <xdr:rowOff>37161</xdr:rowOff>
    </xdr:to>
    <xdr:sp macro="" textlink="">
      <xdr:nvSpPr>
        <xdr:cNvPr id="132" name="円/楕円 131"/>
        <xdr:cNvSpPr/>
      </xdr:nvSpPr>
      <xdr:spPr bwMode="auto">
        <a:xfrm>
          <a:off x="4953000" y="6888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21938</xdr:rowOff>
    </xdr:from>
    <xdr:ext cx="736600" cy="259045"/>
    <xdr:sp macro="" textlink="">
      <xdr:nvSpPr>
        <xdr:cNvPr id="133" name="テキスト ボックス 132"/>
        <xdr:cNvSpPr txBox="1"/>
      </xdr:nvSpPr>
      <xdr:spPr>
        <a:xfrm>
          <a:off x="4622800" y="697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18,574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226720</xdr:rowOff>
    </xdr:from>
    <xdr:to>
      <xdr:col>3</xdr:col>
      <xdr:colOff>955675</xdr:colOff>
      <xdr:row>35</xdr:row>
      <xdr:rowOff>328320</xdr:rowOff>
    </xdr:to>
    <xdr:sp macro="" textlink="">
      <xdr:nvSpPr>
        <xdr:cNvPr id="134" name="円/楕円 133"/>
        <xdr:cNvSpPr/>
      </xdr:nvSpPr>
      <xdr:spPr bwMode="auto">
        <a:xfrm>
          <a:off x="4254500" y="6837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313097</xdr:rowOff>
    </xdr:from>
    <xdr:ext cx="762000" cy="259045"/>
    <xdr:sp macro="" textlink="">
      <xdr:nvSpPr>
        <xdr:cNvPr id="135" name="テキスト ボックス 134"/>
        <xdr:cNvSpPr txBox="1"/>
      </xdr:nvSpPr>
      <xdr:spPr>
        <a:xfrm>
          <a:off x="3924300" y="69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22,648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182321</xdr:rowOff>
    </xdr:from>
    <xdr:to>
      <xdr:col>3</xdr:col>
      <xdr:colOff>257175</xdr:colOff>
      <xdr:row>35</xdr:row>
      <xdr:rowOff>283921</xdr:rowOff>
    </xdr:to>
    <xdr:sp macro="" textlink="">
      <xdr:nvSpPr>
        <xdr:cNvPr id="136" name="円/楕円 135"/>
        <xdr:cNvSpPr/>
      </xdr:nvSpPr>
      <xdr:spPr bwMode="auto">
        <a:xfrm>
          <a:off x="3556000" y="6792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268698</xdr:rowOff>
    </xdr:from>
    <xdr:ext cx="762000" cy="259045"/>
    <xdr:sp macro="" textlink="">
      <xdr:nvSpPr>
        <xdr:cNvPr id="137" name="テキスト ボックス 136"/>
        <xdr:cNvSpPr txBox="1"/>
      </xdr:nvSpPr>
      <xdr:spPr>
        <a:xfrm>
          <a:off x="3225800" y="687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26,144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149060</xdr:rowOff>
    </xdr:from>
    <xdr:to>
      <xdr:col>2</xdr:col>
      <xdr:colOff>692150</xdr:colOff>
      <xdr:row>35</xdr:row>
      <xdr:rowOff>250660</xdr:rowOff>
    </xdr:to>
    <xdr:sp macro="" textlink="">
      <xdr:nvSpPr>
        <xdr:cNvPr id="138" name="円/楕円 137"/>
        <xdr:cNvSpPr/>
      </xdr:nvSpPr>
      <xdr:spPr bwMode="auto">
        <a:xfrm>
          <a:off x="2857500" y="6759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235437</xdr:rowOff>
    </xdr:from>
    <xdr:ext cx="762000" cy="259045"/>
    <xdr:sp macro="" textlink="">
      <xdr:nvSpPr>
        <xdr:cNvPr id="139" name="テキスト ボックス 138"/>
        <xdr:cNvSpPr txBox="1"/>
      </xdr:nvSpPr>
      <xdr:spPr>
        <a:xfrm>
          <a:off x="2527300" y="684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大阪府太子町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年度の実質収支は</a:t>
          </a:r>
          <a:r>
            <a:rPr lang="ja-JP" altLang="en-US" sz="1100" b="0" i="0" baseline="0">
              <a:solidFill>
                <a:schemeClr val="dk1"/>
              </a:solidFill>
              <a:effectLst/>
              <a:latin typeface="+mn-lt"/>
              <a:ea typeface="+mn-ea"/>
              <a:cs typeface="+mn-cs"/>
            </a:rPr>
            <a:t>３６</a:t>
          </a:r>
          <a:r>
            <a:rPr lang="ja-JP" altLang="ja-JP" sz="1100" b="0" i="0" baseline="0">
              <a:solidFill>
                <a:schemeClr val="dk1"/>
              </a:solidFill>
              <a:effectLst/>
              <a:latin typeface="+mn-lt"/>
              <a:ea typeface="+mn-ea"/>
              <a:cs typeface="+mn-cs"/>
            </a:rPr>
            <a:t>百万円の黒字となり、実質収支比率は</a:t>
          </a:r>
          <a:r>
            <a:rPr lang="ja-JP" altLang="en-US" sz="1100" b="0" i="0" baseline="0">
              <a:solidFill>
                <a:schemeClr val="dk1"/>
              </a:solidFill>
              <a:effectLst/>
              <a:latin typeface="+mn-lt"/>
              <a:ea typeface="+mn-ea"/>
              <a:cs typeface="+mn-cs"/>
            </a:rPr>
            <a:t>１．１５</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平成２１年度以降、</a:t>
          </a:r>
          <a:r>
            <a:rPr lang="ja-JP" altLang="ja-JP" sz="1100" b="0" i="0" baseline="0">
              <a:solidFill>
                <a:schemeClr val="dk1"/>
              </a:solidFill>
              <a:effectLst/>
              <a:latin typeface="+mn-lt"/>
              <a:ea typeface="+mn-ea"/>
              <a:cs typeface="+mn-cs"/>
            </a:rPr>
            <a:t>概ね１％から５％の間で推移している。また</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財政調整基金残高は１，</a:t>
          </a:r>
          <a:r>
            <a:rPr lang="ja-JP" altLang="en-US" sz="1100" b="0" i="0" baseline="0">
              <a:solidFill>
                <a:schemeClr val="dk1"/>
              </a:solidFill>
              <a:effectLst/>
              <a:latin typeface="+mn-lt"/>
              <a:ea typeface="+mn-ea"/>
              <a:cs typeface="+mn-cs"/>
            </a:rPr>
            <a:t>５１４</a:t>
          </a:r>
          <a:r>
            <a:rPr lang="ja-JP" altLang="ja-JP" sz="1100" b="0" i="0" baseline="0">
              <a:solidFill>
                <a:schemeClr val="dk1"/>
              </a:solidFill>
              <a:effectLst/>
              <a:latin typeface="+mn-lt"/>
              <a:ea typeface="+mn-ea"/>
              <a:cs typeface="+mn-cs"/>
            </a:rPr>
            <a:t>百万円で、標準財政規模（３，１</a:t>
          </a:r>
          <a:r>
            <a:rPr lang="ja-JP" altLang="en-US" sz="1100" b="0" i="0" baseline="0">
              <a:solidFill>
                <a:schemeClr val="dk1"/>
              </a:solidFill>
              <a:effectLst/>
              <a:latin typeface="+mn-lt"/>
              <a:ea typeface="+mn-ea"/>
              <a:cs typeface="+mn-cs"/>
            </a:rPr>
            <a:t>６３</a:t>
          </a:r>
          <a:r>
            <a:rPr lang="ja-JP" altLang="ja-JP" sz="1100" b="0" i="0" baseline="0">
              <a:solidFill>
                <a:schemeClr val="dk1"/>
              </a:solidFill>
              <a:effectLst/>
              <a:latin typeface="+mn-lt"/>
              <a:ea typeface="+mn-ea"/>
              <a:cs typeface="+mn-cs"/>
            </a:rPr>
            <a:t>百万円）に対する比率は、４</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８６</a:t>
          </a:r>
          <a:r>
            <a:rPr lang="ja-JP" altLang="ja-JP" sz="1100" b="0" i="0" baseline="0">
              <a:solidFill>
                <a:schemeClr val="dk1"/>
              </a:solidFill>
              <a:effectLst/>
              <a:latin typeface="+mn-lt"/>
              <a:ea typeface="+mn-ea"/>
              <a:cs typeface="+mn-cs"/>
            </a:rPr>
            <a:t>％となっている。これは、法定積立のほか、次年度発生する「たばこ税大阪府交付金」等の財源確保のため積立てたことによる</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平成１８年度以降、年々増加しており、引き続き財政調整基金繰入に依存しない財政運営</a:t>
          </a:r>
          <a:r>
            <a:rPr lang="ja-JP" altLang="en-US" sz="1100" b="0" i="0" baseline="0">
              <a:solidFill>
                <a:schemeClr val="dk1"/>
              </a:solidFill>
              <a:effectLst/>
              <a:latin typeface="+mn-lt"/>
              <a:ea typeface="+mn-ea"/>
              <a:cs typeface="+mn-cs"/>
            </a:rPr>
            <a:t>に努める</a:t>
          </a:r>
          <a:r>
            <a:rPr lang="ja-JP" altLang="ja-JP" sz="1100" b="0" i="0" baseline="0">
              <a:solidFill>
                <a:schemeClr val="dk1"/>
              </a:solidFill>
              <a:effectLst/>
              <a:latin typeface="+mn-lt"/>
              <a:ea typeface="+mn-ea"/>
              <a:cs typeface="+mn-cs"/>
            </a:rPr>
            <a:t>とともに、機動的に基金を活用した財源の確保を図る。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大阪府太子町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年度の連結実質赤字比率は生じておらず、早期健全化基準（２０％）、財政再生基準（３５％）を下回っている。また</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別の会計においても、赤字決算となった会計はなかった。</a:t>
          </a:r>
          <a:endParaRPr lang="ja-JP" altLang="ja-JP" sz="1400">
            <a:effectLst/>
          </a:endParaRPr>
        </a:p>
        <a:p>
          <a:pPr rtl="0"/>
          <a:r>
            <a:rPr lang="ja-JP" altLang="ja-JP" sz="1100" b="0" i="0" baseline="0">
              <a:solidFill>
                <a:schemeClr val="dk1"/>
              </a:solidFill>
              <a:effectLst/>
              <a:latin typeface="+mn-lt"/>
              <a:ea typeface="+mn-ea"/>
              <a:cs typeface="+mn-cs"/>
            </a:rPr>
            <a:t>黒字額の内訳では、水道事業会計の資金剰余額が</a:t>
          </a:r>
          <a:r>
            <a:rPr lang="ja-JP" altLang="en-US" sz="1100" b="0" i="0" baseline="0">
              <a:solidFill>
                <a:schemeClr val="dk1"/>
              </a:solidFill>
              <a:effectLst/>
              <a:latin typeface="+mn-lt"/>
              <a:ea typeface="+mn-ea"/>
              <a:cs typeface="+mn-cs"/>
            </a:rPr>
            <a:t>８４３</a:t>
          </a:r>
          <a:r>
            <a:rPr lang="ja-JP" altLang="ja-JP" sz="1100" b="0" i="0" baseline="0">
              <a:solidFill>
                <a:schemeClr val="dk1"/>
              </a:solidFill>
              <a:effectLst/>
              <a:latin typeface="+mn-lt"/>
              <a:ea typeface="+mn-ea"/>
              <a:cs typeface="+mn-cs"/>
            </a:rPr>
            <a:t>百万円で一番多く、標準財政規模（３，１</a:t>
          </a:r>
          <a:r>
            <a:rPr lang="ja-JP" altLang="en-US" sz="1100" b="0" i="0" baseline="0">
              <a:solidFill>
                <a:schemeClr val="dk1"/>
              </a:solidFill>
              <a:effectLst/>
              <a:latin typeface="+mn-lt"/>
              <a:ea typeface="+mn-ea"/>
              <a:cs typeface="+mn-cs"/>
            </a:rPr>
            <a:t>６３</a:t>
          </a:r>
          <a:r>
            <a:rPr lang="ja-JP" altLang="ja-JP" sz="1100" b="0" i="0" baseline="0">
              <a:solidFill>
                <a:schemeClr val="dk1"/>
              </a:solidFill>
              <a:effectLst/>
              <a:latin typeface="+mn-lt"/>
              <a:ea typeface="+mn-ea"/>
              <a:cs typeface="+mn-cs"/>
            </a:rPr>
            <a:t>百万円）に対する比率は２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５％、次いで一般会計の実質黒字額が</a:t>
          </a:r>
          <a:r>
            <a:rPr lang="ja-JP" altLang="en-US" sz="1100" b="0" i="0" baseline="0">
              <a:solidFill>
                <a:schemeClr val="dk1"/>
              </a:solidFill>
              <a:effectLst/>
              <a:latin typeface="+mn-lt"/>
              <a:ea typeface="+mn-ea"/>
              <a:cs typeface="+mn-cs"/>
            </a:rPr>
            <a:t>３６</a:t>
          </a:r>
          <a:r>
            <a:rPr lang="ja-JP" altLang="ja-JP" sz="1100" b="0" i="0" baseline="0">
              <a:solidFill>
                <a:schemeClr val="dk1"/>
              </a:solidFill>
              <a:effectLst/>
              <a:latin typeface="+mn-lt"/>
              <a:ea typeface="+mn-ea"/>
              <a:cs typeface="+mn-cs"/>
            </a:rPr>
            <a:t>百万円で、同</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保険特別会計の実質黒字額が</a:t>
          </a:r>
          <a:r>
            <a:rPr lang="ja-JP" altLang="en-US" sz="1100" b="0" i="0" baseline="0">
              <a:solidFill>
                <a:schemeClr val="dk1"/>
              </a:solidFill>
              <a:effectLst/>
              <a:latin typeface="+mn-lt"/>
              <a:ea typeface="+mn-ea"/>
              <a:cs typeface="+mn-cs"/>
            </a:rPr>
            <a:t>１０百</a:t>
          </a:r>
          <a:r>
            <a:rPr lang="ja-JP" altLang="ja-JP" sz="1100" b="0" i="0" baseline="0">
              <a:solidFill>
                <a:schemeClr val="dk1"/>
              </a:solidFill>
              <a:effectLst/>
              <a:latin typeface="+mn-lt"/>
              <a:ea typeface="+mn-ea"/>
              <a:cs typeface="+mn-cs"/>
            </a:rPr>
            <a:t>万円で、同０．</a:t>
          </a:r>
          <a:r>
            <a:rPr lang="ja-JP" altLang="en-US" sz="1100" b="0" i="0" baseline="0">
              <a:solidFill>
                <a:schemeClr val="dk1"/>
              </a:solidFill>
              <a:effectLst/>
              <a:latin typeface="+mn-lt"/>
              <a:ea typeface="+mn-ea"/>
              <a:cs typeface="+mn-cs"/>
            </a:rPr>
            <a:t>３３</a:t>
          </a:r>
          <a:r>
            <a:rPr lang="ja-JP" altLang="ja-JP" sz="1100" b="0" i="0" baseline="0">
              <a:solidFill>
                <a:schemeClr val="dk1"/>
              </a:solidFill>
              <a:effectLst/>
              <a:latin typeface="+mn-lt"/>
              <a:ea typeface="+mn-ea"/>
              <a:cs typeface="+mn-cs"/>
            </a:rPr>
            <a:t>％となっている。</a:t>
          </a:r>
          <a:endParaRPr lang="ja-JP" altLang="ja-JP" sz="1400">
            <a:effectLst/>
          </a:endParaRPr>
        </a:p>
        <a:p>
          <a:pPr rtl="0"/>
          <a:r>
            <a:rPr lang="ja-JP" altLang="ja-JP" sz="1100" b="0" i="0" baseline="0">
              <a:solidFill>
                <a:schemeClr val="dk1"/>
              </a:solidFill>
              <a:effectLst/>
              <a:latin typeface="+mn-lt"/>
              <a:ea typeface="+mn-ea"/>
              <a:cs typeface="+mn-cs"/>
            </a:rPr>
            <a:t>なお、各特別会計においては、金額の多少はあるが一般会計からの繰入金を財源としており、使用料や保険料の確保に努めるとともに、事務経費等の精査により繰入金の減額を図る。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大阪府太子町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年度の実質公債費比率は１</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％となり、早期健全化が必要な基準にはない。公営企業会計（水道事業会計・下水道事業特別会計）の企業債償還に対する一般会計からの繰入金である準元利償還金（１０</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百万円）が前年度に比べて若干</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併せて</a:t>
          </a:r>
          <a:r>
            <a:rPr lang="ja-JP" altLang="ja-JP" sz="1100" b="0" i="0" baseline="0">
              <a:solidFill>
                <a:schemeClr val="dk1"/>
              </a:solidFill>
              <a:effectLst/>
              <a:latin typeface="+mn-lt"/>
              <a:ea typeface="+mn-ea"/>
              <a:cs typeface="+mn-cs"/>
            </a:rPr>
            <a:t>一般会計の地方債償還にかかる元利償還金（４８</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百万円）の減少により実質公債費比率は低下している。引き続き建設事業の精査による地方債の新規発行の抑制や、下水道事業の経営基盤強化による繰入金の縮減を図り、実質公債費比率の抑制に努める。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大阪府太子町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年度の将来負担比率は</a:t>
          </a:r>
          <a:r>
            <a:rPr lang="ja-JP" altLang="en-US" sz="1100" b="0" i="0" baseline="0">
              <a:solidFill>
                <a:schemeClr val="dk1"/>
              </a:solidFill>
              <a:effectLst/>
              <a:latin typeface="+mn-lt"/>
              <a:ea typeface="+mn-ea"/>
              <a:cs typeface="+mn-cs"/>
            </a:rPr>
            <a:t>生じておらず</a:t>
          </a:r>
          <a:r>
            <a:rPr lang="ja-JP" altLang="ja-JP" sz="1100" b="0" i="0" baseline="0">
              <a:solidFill>
                <a:schemeClr val="dk1"/>
              </a:solidFill>
              <a:effectLst/>
              <a:latin typeface="+mn-lt"/>
              <a:ea typeface="+mn-ea"/>
              <a:cs typeface="+mn-cs"/>
            </a:rPr>
            <a:t>、早期健全化基準（３５０％）を下回っている。一般会計の地方債残高（４，</a:t>
          </a:r>
          <a:r>
            <a:rPr lang="ja-JP" altLang="en-US" sz="1100" b="0" i="0" baseline="0">
              <a:solidFill>
                <a:schemeClr val="dk1"/>
              </a:solidFill>
              <a:effectLst/>
              <a:latin typeface="+mn-lt"/>
              <a:ea typeface="+mn-ea"/>
              <a:cs typeface="+mn-cs"/>
            </a:rPr>
            <a:t>８２９</a:t>
          </a:r>
          <a:r>
            <a:rPr lang="ja-JP" altLang="ja-JP" sz="1100" b="0" i="0" baseline="0">
              <a:solidFill>
                <a:schemeClr val="dk1"/>
              </a:solidFill>
              <a:effectLst/>
              <a:latin typeface="+mn-lt"/>
              <a:ea typeface="+mn-ea"/>
              <a:cs typeface="+mn-cs"/>
            </a:rPr>
            <a:t>百万円）、水道事業会計と下水道事業特別会計の地方債残高の減少による公営企業等繰入見込額（１，</a:t>
          </a:r>
          <a:r>
            <a:rPr lang="ja-JP" altLang="en-US" sz="1100" b="0" i="0" baseline="0">
              <a:solidFill>
                <a:schemeClr val="dk1"/>
              </a:solidFill>
              <a:effectLst/>
              <a:latin typeface="+mn-lt"/>
              <a:ea typeface="+mn-ea"/>
              <a:cs typeface="+mn-cs"/>
            </a:rPr>
            <a:t>２７７</a:t>
          </a:r>
          <a:r>
            <a:rPr lang="ja-JP" altLang="ja-JP" sz="1100" b="0" i="0" baseline="0">
              <a:solidFill>
                <a:schemeClr val="dk1"/>
              </a:solidFill>
              <a:effectLst/>
              <a:latin typeface="+mn-lt"/>
              <a:ea typeface="+mn-ea"/>
              <a:cs typeface="+mn-cs"/>
            </a:rPr>
            <a:t>百万円）が前年度と比べて減少していることや、財政調整基金残高等の充当可能基金（２，</a:t>
          </a:r>
          <a:r>
            <a:rPr lang="ja-JP" altLang="en-US" sz="1100" b="0" i="0" baseline="0">
              <a:solidFill>
                <a:schemeClr val="dk1"/>
              </a:solidFill>
              <a:effectLst/>
              <a:latin typeface="+mn-lt"/>
              <a:ea typeface="+mn-ea"/>
              <a:cs typeface="+mn-cs"/>
            </a:rPr>
            <a:t>８７３</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増加したことが、将来負担比率の低下につながっており、今後も建設事業の精査による地方債の新規発行の抑制や、下水道事業の経営基盤強化による繰入金の縮減を図る。</a:t>
          </a:r>
          <a:endParaRPr lang="ja-JP" altLang="ja-JP" sz="1400">
            <a:effectLst/>
          </a:endParaRPr>
        </a:p>
        <a:p>
          <a:pPr rtl="0"/>
          <a:r>
            <a:rPr lang="ja-JP" altLang="ja-JP" sz="1100" b="0" i="0" baseline="0">
              <a:solidFill>
                <a:schemeClr val="dk1"/>
              </a:solidFill>
              <a:effectLst/>
              <a:latin typeface="+mn-lt"/>
              <a:ea typeface="+mn-ea"/>
              <a:cs typeface="+mn-cs"/>
            </a:rPr>
            <a:t>また、定年退職者の推移を見込み、必要な退職手当の財源確保を検討するとともに、定員管理・給与の適正化に努めていく。</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5893017</v>
      </c>
      <c r="BO4" s="379"/>
      <c r="BP4" s="379"/>
      <c r="BQ4" s="379"/>
      <c r="BR4" s="379"/>
      <c r="BS4" s="379"/>
      <c r="BT4" s="379"/>
      <c r="BU4" s="380"/>
      <c r="BV4" s="378">
        <v>4653775</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1.1000000000000001</v>
      </c>
      <c r="CU4" s="554"/>
      <c r="CV4" s="554"/>
      <c r="CW4" s="554"/>
      <c r="CX4" s="554"/>
      <c r="CY4" s="554"/>
      <c r="CZ4" s="554"/>
      <c r="DA4" s="555"/>
      <c r="DB4" s="553">
        <v>3.6</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5838949</v>
      </c>
      <c r="BO5" s="384"/>
      <c r="BP5" s="384"/>
      <c r="BQ5" s="384"/>
      <c r="BR5" s="384"/>
      <c r="BS5" s="384"/>
      <c r="BT5" s="384"/>
      <c r="BU5" s="385"/>
      <c r="BV5" s="383">
        <v>4538001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89.3</v>
      </c>
      <c r="CU5" s="354"/>
      <c r="CV5" s="354"/>
      <c r="CW5" s="354"/>
      <c r="CX5" s="354"/>
      <c r="CY5" s="354"/>
      <c r="CZ5" s="354"/>
      <c r="DA5" s="355"/>
      <c r="DB5" s="353">
        <v>86</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54068</v>
      </c>
      <c r="BO6" s="384"/>
      <c r="BP6" s="384"/>
      <c r="BQ6" s="384"/>
      <c r="BR6" s="384"/>
      <c r="BS6" s="384"/>
      <c r="BT6" s="384"/>
      <c r="BU6" s="385"/>
      <c r="BV6" s="383">
        <v>115774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97</v>
      </c>
      <c r="CU6" s="528"/>
      <c r="CV6" s="528"/>
      <c r="CW6" s="528"/>
      <c r="CX6" s="528"/>
      <c r="CY6" s="528"/>
      <c r="CZ6" s="528"/>
      <c r="DA6" s="529"/>
      <c r="DB6" s="527">
        <v>94.5</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17836</v>
      </c>
      <c r="BO7" s="384"/>
      <c r="BP7" s="384"/>
      <c r="BQ7" s="384"/>
      <c r="BR7" s="384"/>
      <c r="BS7" s="384"/>
      <c r="BT7" s="384"/>
      <c r="BU7" s="385"/>
      <c r="BV7" s="383">
        <v>3343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3163008</v>
      </c>
      <c r="CU7" s="384"/>
      <c r="CV7" s="384"/>
      <c r="CW7" s="384"/>
      <c r="CX7" s="384"/>
      <c r="CY7" s="384"/>
      <c r="CZ7" s="384"/>
      <c r="DA7" s="385"/>
      <c r="DB7" s="383">
        <v>3135782</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36232</v>
      </c>
      <c r="BO8" s="384"/>
      <c r="BP8" s="384"/>
      <c r="BQ8" s="384"/>
      <c r="BR8" s="384"/>
      <c r="BS8" s="384"/>
      <c r="BT8" s="384"/>
      <c r="BU8" s="385"/>
      <c r="BV8" s="383">
        <v>112431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0.52</v>
      </c>
      <c r="CU8" s="491"/>
      <c r="CV8" s="491"/>
      <c r="CW8" s="491"/>
      <c r="CX8" s="491"/>
      <c r="CY8" s="491"/>
      <c r="CZ8" s="491"/>
      <c r="DA8" s="492"/>
      <c r="DB8" s="490">
        <v>0.52</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14220</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-76199</v>
      </c>
      <c r="BO9" s="384"/>
      <c r="BP9" s="384"/>
      <c r="BQ9" s="384"/>
      <c r="BR9" s="384"/>
      <c r="BS9" s="384"/>
      <c r="BT9" s="384"/>
      <c r="BU9" s="385"/>
      <c r="BV9" s="383">
        <v>19635</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12.2</v>
      </c>
      <c r="CU9" s="354"/>
      <c r="CV9" s="354"/>
      <c r="CW9" s="354"/>
      <c r="CX9" s="354"/>
      <c r="CY9" s="354"/>
      <c r="CZ9" s="354"/>
      <c r="DA9" s="355"/>
      <c r="DB9" s="353">
        <v>13.5</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14483</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172158</v>
      </c>
      <c r="BO10" s="384"/>
      <c r="BP10" s="384"/>
      <c r="BQ10" s="384"/>
      <c r="BR10" s="384"/>
      <c r="BS10" s="384"/>
      <c r="BT10" s="384"/>
      <c r="BU10" s="385"/>
      <c r="BV10" s="383">
        <v>305020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v>37555</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14162</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14094</v>
      </c>
      <c r="S13" s="483"/>
      <c r="T13" s="483"/>
      <c r="U13" s="483"/>
      <c r="V13" s="484"/>
      <c r="W13" s="470" t="s">
        <v>123</v>
      </c>
      <c r="X13" s="396"/>
      <c r="Y13" s="396"/>
      <c r="Z13" s="396"/>
      <c r="AA13" s="396"/>
      <c r="AB13" s="397"/>
      <c r="AC13" s="359">
        <v>211</v>
      </c>
      <c r="AD13" s="360"/>
      <c r="AE13" s="360"/>
      <c r="AF13" s="360"/>
      <c r="AG13" s="361"/>
      <c r="AH13" s="359">
        <v>294</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133514</v>
      </c>
      <c r="BO13" s="384"/>
      <c r="BP13" s="384"/>
      <c r="BQ13" s="384"/>
      <c r="BR13" s="384"/>
      <c r="BS13" s="384"/>
      <c r="BT13" s="384"/>
      <c r="BU13" s="385"/>
      <c r="BV13" s="383">
        <v>324655</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10</v>
      </c>
      <c r="CU13" s="354"/>
      <c r="CV13" s="354"/>
      <c r="CW13" s="354"/>
      <c r="CX13" s="354"/>
      <c r="CY13" s="354"/>
      <c r="CZ13" s="354"/>
      <c r="DA13" s="355"/>
      <c r="DB13" s="353">
        <v>11.5</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14226</v>
      </c>
      <c r="S14" s="483"/>
      <c r="T14" s="483"/>
      <c r="U14" s="483"/>
      <c r="V14" s="484"/>
      <c r="W14" s="485"/>
      <c r="X14" s="399"/>
      <c r="Y14" s="399"/>
      <c r="Z14" s="399"/>
      <c r="AA14" s="399"/>
      <c r="AB14" s="400"/>
      <c r="AC14" s="475">
        <v>3.7</v>
      </c>
      <c r="AD14" s="476"/>
      <c r="AE14" s="476"/>
      <c r="AF14" s="476"/>
      <c r="AG14" s="477"/>
      <c r="AH14" s="475">
        <v>4.5</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t="s">
        <v>120</v>
      </c>
      <c r="CU14" s="454"/>
      <c r="CV14" s="454"/>
      <c r="CW14" s="454"/>
      <c r="CX14" s="454"/>
      <c r="CY14" s="454"/>
      <c r="CZ14" s="454"/>
      <c r="DA14" s="455"/>
      <c r="DB14" s="486">
        <v>6.4</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14152</v>
      </c>
      <c r="S15" s="483"/>
      <c r="T15" s="483"/>
      <c r="U15" s="483"/>
      <c r="V15" s="484"/>
      <c r="W15" s="470" t="s">
        <v>130</v>
      </c>
      <c r="X15" s="396"/>
      <c r="Y15" s="396"/>
      <c r="Z15" s="396"/>
      <c r="AA15" s="396"/>
      <c r="AB15" s="397"/>
      <c r="AC15" s="359">
        <v>1617</v>
      </c>
      <c r="AD15" s="360"/>
      <c r="AE15" s="360"/>
      <c r="AF15" s="360"/>
      <c r="AG15" s="361"/>
      <c r="AH15" s="359">
        <v>1917</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1329686</v>
      </c>
      <c r="BO15" s="379"/>
      <c r="BP15" s="379"/>
      <c r="BQ15" s="379"/>
      <c r="BR15" s="379"/>
      <c r="BS15" s="379"/>
      <c r="BT15" s="379"/>
      <c r="BU15" s="380"/>
      <c r="BV15" s="378">
        <v>1253470</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28</v>
      </c>
      <c r="AD16" s="476"/>
      <c r="AE16" s="476"/>
      <c r="AF16" s="476"/>
      <c r="AG16" s="477"/>
      <c r="AH16" s="475">
        <v>29.5</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2509890</v>
      </c>
      <c r="BO16" s="384"/>
      <c r="BP16" s="384"/>
      <c r="BQ16" s="384"/>
      <c r="BR16" s="384"/>
      <c r="BS16" s="384"/>
      <c r="BT16" s="384"/>
      <c r="BU16" s="385"/>
      <c r="BV16" s="383">
        <v>2485326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3952</v>
      </c>
      <c r="AD17" s="360"/>
      <c r="AE17" s="360"/>
      <c r="AF17" s="360"/>
      <c r="AG17" s="361"/>
      <c r="AH17" s="359">
        <v>4162</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1721303</v>
      </c>
      <c r="BO17" s="384"/>
      <c r="BP17" s="384"/>
      <c r="BQ17" s="384"/>
      <c r="BR17" s="384"/>
      <c r="BS17" s="384"/>
      <c r="BT17" s="384"/>
      <c r="BU17" s="385"/>
      <c r="BV17" s="383">
        <v>1610770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14.17</v>
      </c>
      <c r="M18" s="446"/>
      <c r="N18" s="446"/>
      <c r="O18" s="446"/>
      <c r="P18" s="446"/>
      <c r="Q18" s="446"/>
      <c r="R18" s="447"/>
      <c r="S18" s="447"/>
      <c r="T18" s="447"/>
      <c r="U18" s="447"/>
      <c r="V18" s="448"/>
      <c r="W18" s="462"/>
      <c r="X18" s="463"/>
      <c r="Y18" s="463"/>
      <c r="Z18" s="463"/>
      <c r="AA18" s="463"/>
      <c r="AB18" s="471"/>
      <c r="AC18" s="347">
        <v>68.400000000000006</v>
      </c>
      <c r="AD18" s="348"/>
      <c r="AE18" s="348"/>
      <c r="AF18" s="348"/>
      <c r="AG18" s="449"/>
      <c r="AH18" s="347">
        <v>64.099999999999994</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2907605</v>
      </c>
      <c r="BO18" s="384"/>
      <c r="BP18" s="384"/>
      <c r="BQ18" s="384"/>
      <c r="BR18" s="384"/>
      <c r="BS18" s="384"/>
      <c r="BT18" s="384"/>
      <c r="BU18" s="385"/>
      <c r="BV18" s="383">
        <v>2799773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1004</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4260699</v>
      </c>
      <c r="BO19" s="384"/>
      <c r="BP19" s="384"/>
      <c r="BQ19" s="384"/>
      <c r="BR19" s="384"/>
      <c r="BS19" s="384"/>
      <c r="BT19" s="384"/>
      <c r="BU19" s="385"/>
      <c r="BV19" s="383">
        <v>3633502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4881</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4829349</v>
      </c>
      <c r="BO23" s="384"/>
      <c r="BP23" s="384"/>
      <c r="BQ23" s="384"/>
      <c r="BR23" s="384"/>
      <c r="BS23" s="384"/>
      <c r="BT23" s="384"/>
      <c r="BU23" s="385"/>
      <c r="BV23" s="383">
        <v>4463929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6724</v>
      </c>
      <c r="R24" s="360"/>
      <c r="S24" s="360"/>
      <c r="T24" s="360"/>
      <c r="U24" s="360"/>
      <c r="V24" s="361"/>
      <c r="W24" s="425"/>
      <c r="X24" s="416"/>
      <c r="Y24" s="417"/>
      <c r="Z24" s="356" t="s">
        <v>153</v>
      </c>
      <c r="AA24" s="357"/>
      <c r="AB24" s="357"/>
      <c r="AC24" s="357"/>
      <c r="AD24" s="357"/>
      <c r="AE24" s="357"/>
      <c r="AF24" s="357"/>
      <c r="AG24" s="358"/>
      <c r="AH24" s="359">
        <v>87</v>
      </c>
      <c r="AI24" s="360"/>
      <c r="AJ24" s="360"/>
      <c r="AK24" s="360"/>
      <c r="AL24" s="361"/>
      <c r="AM24" s="359">
        <v>295191</v>
      </c>
      <c r="AN24" s="360"/>
      <c r="AO24" s="360"/>
      <c r="AP24" s="360"/>
      <c r="AQ24" s="360"/>
      <c r="AR24" s="361"/>
      <c r="AS24" s="359">
        <v>3393</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3616142</v>
      </c>
      <c r="BO24" s="384"/>
      <c r="BP24" s="384"/>
      <c r="BQ24" s="384"/>
      <c r="BR24" s="384"/>
      <c r="BS24" s="384"/>
      <c r="BT24" s="384"/>
      <c r="BU24" s="385"/>
      <c r="BV24" s="383">
        <v>3049747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6650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275247</v>
      </c>
      <c r="BO25" s="379"/>
      <c r="BP25" s="379"/>
      <c r="BQ25" s="379"/>
      <c r="BR25" s="379"/>
      <c r="BS25" s="379"/>
      <c r="BT25" s="379"/>
      <c r="BU25" s="380"/>
      <c r="BV25" s="378">
        <v>658323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6270</v>
      </c>
      <c r="R26" s="360"/>
      <c r="S26" s="360"/>
      <c r="T26" s="360"/>
      <c r="U26" s="360"/>
      <c r="V26" s="361"/>
      <c r="W26" s="425"/>
      <c r="X26" s="416"/>
      <c r="Y26" s="417"/>
      <c r="Z26" s="356" t="s">
        <v>159</v>
      </c>
      <c r="AA26" s="436"/>
      <c r="AB26" s="436"/>
      <c r="AC26" s="436"/>
      <c r="AD26" s="436"/>
      <c r="AE26" s="436"/>
      <c r="AF26" s="436"/>
      <c r="AG26" s="437"/>
      <c r="AH26" s="359" t="s">
        <v>120</v>
      </c>
      <c r="AI26" s="360"/>
      <c r="AJ26" s="360"/>
      <c r="AK26" s="360"/>
      <c r="AL26" s="361"/>
      <c r="AM26" s="359" t="s">
        <v>120</v>
      </c>
      <c r="AN26" s="360"/>
      <c r="AO26" s="360"/>
      <c r="AP26" s="360"/>
      <c r="AQ26" s="360"/>
      <c r="AR26" s="361"/>
      <c r="AS26" s="359" t="s">
        <v>120</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3600</v>
      </c>
      <c r="R27" s="360"/>
      <c r="S27" s="360"/>
      <c r="T27" s="360"/>
      <c r="U27" s="360"/>
      <c r="V27" s="361"/>
      <c r="W27" s="425"/>
      <c r="X27" s="416"/>
      <c r="Y27" s="417"/>
      <c r="Z27" s="356" t="s">
        <v>162</v>
      </c>
      <c r="AA27" s="357"/>
      <c r="AB27" s="357"/>
      <c r="AC27" s="357"/>
      <c r="AD27" s="357"/>
      <c r="AE27" s="357"/>
      <c r="AF27" s="357"/>
      <c r="AG27" s="358"/>
      <c r="AH27" s="359">
        <v>6</v>
      </c>
      <c r="AI27" s="360"/>
      <c r="AJ27" s="360"/>
      <c r="AK27" s="360"/>
      <c r="AL27" s="361"/>
      <c r="AM27" s="359">
        <v>19938</v>
      </c>
      <c r="AN27" s="360"/>
      <c r="AO27" s="360"/>
      <c r="AP27" s="360"/>
      <c r="AQ27" s="360"/>
      <c r="AR27" s="361"/>
      <c r="AS27" s="359">
        <v>3323</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100000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3400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1513772</v>
      </c>
      <c r="BO28" s="379"/>
      <c r="BP28" s="379"/>
      <c r="BQ28" s="379"/>
      <c r="BR28" s="379"/>
      <c r="BS28" s="379"/>
      <c r="BT28" s="379"/>
      <c r="BU28" s="380"/>
      <c r="BV28" s="378">
        <v>1341614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9</v>
      </c>
      <c r="M29" s="360"/>
      <c r="N29" s="360"/>
      <c r="O29" s="360"/>
      <c r="P29" s="361"/>
      <c r="Q29" s="359">
        <v>3200</v>
      </c>
      <c r="R29" s="360"/>
      <c r="S29" s="360"/>
      <c r="T29" s="360"/>
      <c r="U29" s="360"/>
      <c r="V29" s="361"/>
      <c r="W29" s="425"/>
      <c r="X29" s="416"/>
      <c r="Y29" s="417"/>
      <c r="Z29" s="356" t="s">
        <v>169</v>
      </c>
      <c r="AA29" s="357"/>
      <c r="AB29" s="357"/>
      <c r="AC29" s="357"/>
      <c r="AD29" s="357"/>
      <c r="AE29" s="357"/>
      <c r="AF29" s="357"/>
      <c r="AG29" s="358"/>
      <c r="AH29" s="359">
        <v>93</v>
      </c>
      <c r="AI29" s="360"/>
      <c r="AJ29" s="360"/>
      <c r="AK29" s="360"/>
      <c r="AL29" s="361"/>
      <c r="AM29" s="359">
        <v>315129</v>
      </c>
      <c r="AN29" s="360"/>
      <c r="AO29" s="360"/>
      <c r="AP29" s="360"/>
      <c r="AQ29" s="360"/>
      <c r="AR29" s="361"/>
      <c r="AS29" s="359">
        <v>3388</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7826</v>
      </c>
      <c r="BO29" s="384"/>
      <c r="BP29" s="384"/>
      <c r="BQ29" s="384"/>
      <c r="BR29" s="384"/>
      <c r="BS29" s="384"/>
      <c r="BT29" s="384"/>
      <c r="BU29" s="385"/>
      <c r="BV29" s="383">
        <v>7810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96.9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1185762</v>
      </c>
      <c r="BO30" s="387"/>
      <c r="BP30" s="387"/>
      <c r="BQ30" s="387"/>
      <c r="BR30" s="387"/>
      <c r="BS30" s="387"/>
      <c r="BT30" s="387"/>
      <c r="BU30" s="388"/>
      <c r="BV30" s="386">
        <v>805079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南河内環境事業組合</v>
      </c>
      <c r="BZ34" s="342"/>
      <c r="CA34" s="342"/>
      <c r="CB34" s="342"/>
      <c r="CC34" s="342"/>
      <c r="CD34" s="342"/>
      <c r="CE34" s="342"/>
      <c r="CF34" s="342"/>
      <c r="CG34" s="342"/>
      <c r="CH34" s="342"/>
      <c r="CI34" s="342"/>
      <c r="CJ34" s="342"/>
      <c r="CK34" s="342"/>
      <c r="CL34" s="342"/>
      <c r="CM34" s="342"/>
      <c r="CN34" s="165"/>
      <c r="CO34" s="343">
        <f>IF(CQ34="","",MAX(C34:D43,U34:V43,AM34:AN43,BE34:BF43,BW34:BX43)+1)</f>
        <v>12</v>
      </c>
      <c r="CP34" s="343"/>
      <c r="CQ34" s="342" t="str">
        <f>IF('各会計、関係団体の財政状況及び健全化判断比率'!BS7="","",'各会計、関係団体の財政状況及び健全化判断比率'!BS7)</f>
        <v>-</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大阪府後期高齢者医療広域連合（一般会計）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大阪府後期高齢者医療広域連合（後期高齢者医療特別会計）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大阪広域水道事業団（水道事業会計）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大阪広域水道事業団（工業用水道事業会計）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79" t="s">
        <v>24</v>
      </c>
      <c r="C41" s="1180"/>
      <c r="D41" s="81"/>
      <c r="E41" s="1181" t="s">
        <v>25</v>
      </c>
      <c r="F41" s="1181"/>
      <c r="G41" s="1181"/>
      <c r="H41" s="1182"/>
      <c r="I41" s="82">
        <v>4718</v>
      </c>
      <c r="J41" s="83">
        <v>4636</v>
      </c>
      <c r="K41" s="83">
        <v>4505</v>
      </c>
      <c r="L41" s="83">
        <v>4464</v>
      </c>
      <c r="M41" s="84">
        <v>4829</v>
      </c>
    </row>
    <row r="42" spans="2:13" ht="27.75" customHeight="1">
      <c r="B42" s="1169"/>
      <c r="C42" s="1170"/>
      <c r="D42" s="85"/>
      <c r="E42" s="1173" t="s">
        <v>26</v>
      </c>
      <c r="F42" s="1173"/>
      <c r="G42" s="1173"/>
      <c r="H42" s="1174"/>
      <c r="I42" s="86">
        <v>454</v>
      </c>
      <c r="J42" s="87">
        <v>455</v>
      </c>
      <c r="K42" s="87">
        <v>455</v>
      </c>
      <c r="L42" s="87">
        <v>455</v>
      </c>
      <c r="M42" s="88" t="s">
        <v>474</v>
      </c>
    </row>
    <row r="43" spans="2:13" ht="27.75" customHeight="1">
      <c r="B43" s="1169"/>
      <c r="C43" s="1170"/>
      <c r="D43" s="85"/>
      <c r="E43" s="1173" t="s">
        <v>27</v>
      </c>
      <c r="F43" s="1173"/>
      <c r="G43" s="1173"/>
      <c r="H43" s="1174"/>
      <c r="I43" s="86">
        <v>1825</v>
      </c>
      <c r="J43" s="87">
        <v>1670</v>
      </c>
      <c r="K43" s="87">
        <v>1500</v>
      </c>
      <c r="L43" s="87">
        <v>1366</v>
      </c>
      <c r="M43" s="88">
        <v>1277</v>
      </c>
    </row>
    <row r="44" spans="2:13" ht="27.75" customHeight="1">
      <c r="B44" s="1169"/>
      <c r="C44" s="1170"/>
      <c r="D44" s="85"/>
      <c r="E44" s="1173" t="s">
        <v>28</v>
      </c>
      <c r="F44" s="1173"/>
      <c r="G44" s="1173"/>
      <c r="H44" s="1174"/>
      <c r="I44" s="86">
        <v>338</v>
      </c>
      <c r="J44" s="87">
        <v>277</v>
      </c>
      <c r="K44" s="87">
        <v>218</v>
      </c>
      <c r="L44" s="87">
        <v>157</v>
      </c>
      <c r="M44" s="88">
        <v>96</v>
      </c>
    </row>
    <row r="45" spans="2:13" ht="27.75" customHeight="1">
      <c r="B45" s="1169"/>
      <c r="C45" s="1170"/>
      <c r="D45" s="85"/>
      <c r="E45" s="1173" t="s">
        <v>29</v>
      </c>
      <c r="F45" s="1173"/>
      <c r="G45" s="1173"/>
      <c r="H45" s="1174"/>
      <c r="I45" s="86">
        <v>1162</v>
      </c>
      <c r="J45" s="87">
        <v>1117</v>
      </c>
      <c r="K45" s="87">
        <v>1056</v>
      </c>
      <c r="L45" s="87">
        <v>1039</v>
      </c>
      <c r="M45" s="88">
        <v>1005</v>
      </c>
    </row>
    <row r="46" spans="2:13" ht="27.75" customHeight="1">
      <c r="B46" s="1169"/>
      <c r="C46" s="1170"/>
      <c r="D46" s="85"/>
      <c r="E46" s="1173" t="s">
        <v>30</v>
      </c>
      <c r="F46" s="1173"/>
      <c r="G46" s="1173"/>
      <c r="H46" s="1174"/>
      <c r="I46" s="86">
        <v>0</v>
      </c>
      <c r="J46" s="87" t="s">
        <v>474</v>
      </c>
      <c r="K46" s="87">
        <v>0</v>
      </c>
      <c r="L46" s="87">
        <v>0</v>
      </c>
      <c r="M46" s="88">
        <v>0</v>
      </c>
    </row>
    <row r="47" spans="2:13" ht="27.75" customHeight="1">
      <c r="B47" s="1169"/>
      <c r="C47" s="1170"/>
      <c r="D47" s="85"/>
      <c r="E47" s="1173" t="s">
        <v>31</v>
      </c>
      <c r="F47" s="1173"/>
      <c r="G47" s="1173"/>
      <c r="H47" s="1174"/>
      <c r="I47" s="86" t="s">
        <v>474</v>
      </c>
      <c r="J47" s="87" t="s">
        <v>474</v>
      </c>
      <c r="K47" s="87" t="s">
        <v>474</v>
      </c>
      <c r="L47" s="87" t="s">
        <v>474</v>
      </c>
      <c r="M47" s="88" t="s">
        <v>474</v>
      </c>
    </row>
    <row r="48" spans="2:13" ht="27.75" customHeight="1">
      <c r="B48" s="1171"/>
      <c r="C48" s="1172"/>
      <c r="D48" s="85"/>
      <c r="E48" s="1173" t="s">
        <v>32</v>
      </c>
      <c r="F48" s="1173"/>
      <c r="G48" s="1173"/>
      <c r="H48" s="1174"/>
      <c r="I48" s="86" t="s">
        <v>474</v>
      </c>
      <c r="J48" s="87" t="s">
        <v>474</v>
      </c>
      <c r="K48" s="87" t="s">
        <v>474</v>
      </c>
      <c r="L48" s="87" t="s">
        <v>474</v>
      </c>
      <c r="M48" s="88" t="s">
        <v>474</v>
      </c>
    </row>
    <row r="49" spans="2:13" ht="27.75" customHeight="1">
      <c r="B49" s="1167" t="s">
        <v>33</v>
      </c>
      <c r="C49" s="1168"/>
      <c r="D49" s="89"/>
      <c r="E49" s="1173" t="s">
        <v>34</v>
      </c>
      <c r="F49" s="1173"/>
      <c r="G49" s="1173"/>
      <c r="H49" s="1174"/>
      <c r="I49" s="86">
        <v>1308</v>
      </c>
      <c r="J49" s="87">
        <v>1606</v>
      </c>
      <c r="K49" s="87">
        <v>1832</v>
      </c>
      <c r="L49" s="87">
        <v>2228</v>
      </c>
      <c r="M49" s="88">
        <v>2873</v>
      </c>
    </row>
    <row r="50" spans="2:13" ht="27.75" customHeight="1">
      <c r="B50" s="1169"/>
      <c r="C50" s="1170"/>
      <c r="D50" s="85"/>
      <c r="E50" s="1173" t="s">
        <v>35</v>
      </c>
      <c r="F50" s="1173"/>
      <c r="G50" s="1173"/>
      <c r="H50" s="1174"/>
      <c r="I50" s="86" t="s">
        <v>474</v>
      </c>
      <c r="J50" s="87" t="s">
        <v>474</v>
      </c>
      <c r="K50" s="87" t="s">
        <v>474</v>
      </c>
      <c r="L50" s="87" t="s">
        <v>474</v>
      </c>
      <c r="M50" s="88" t="s">
        <v>474</v>
      </c>
    </row>
    <row r="51" spans="2:13" ht="27.75" customHeight="1">
      <c r="B51" s="1171"/>
      <c r="C51" s="1172"/>
      <c r="D51" s="85"/>
      <c r="E51" s="1173" t="s">
        <v>36</v>
      </c>
      <c r="F51" s="1173"/>
      <c r="G51" s="1173"/>
      <c r="H51" s="1174"/>
      <c r="I51" s="86">
        <v>4795</v>
      </c>
      <c r="J51" s="87">
        <v>4910</v>
      </c>
      <c r="K51" s="87">
        <v>4934</v>
      </c>
      <c r="L51" s="87">
        <v>5076</v>
      </c>
      <c r="M51" s="88">
        <v>4993</v>
      </c>
    </row>
    <row r="52" spans="2:13" ht="27.75" customHeight="1" thickBot="1">
      <c r="B52" s="1175" t="s">
        <v>37</v>
      </c>
      <c r="C52" s="1176"/>
      <c r="D52" s="90"/>
      <c r="E52" s="1177" t="s">
        <v>38</v>
      </c>
      <c r="F52" s="1177"/>
      <c r="G52" s="1177"/>
      <c r="H52" s="1178"/>
      <c r="I52" s="91">
        <v>2393</v>
      </c>
      <c r="J52" s="92">
        <v>1638</v>
      </c>
      <c r="K52" s="92">
        <v>968</v>
      </c>
      <c r="L52" s="92">
        <v>176</v>
      </c>
      <c r="M52" s="93">
        <v>-659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13122</v>
      </c>
      <c r="E3" s="116"/>
      <c r="F3" s="117">
        <v>70254</v>
      </c>
      <c r="G3" s="118"/>
      <c r="H3" s="119"/>
    </row>
    <row r="4" spans="1:8">
      <c r="A4" s="120"/>
      <c r="B4" s="121"/>
      <c r="C4" s="122"/>
      <c r="D4" s="123">
        <v>11571</v>
      </c>
      <c r="E4" s="124"/>
      <c r="F4" s="125">
        <v>41764</v>
      </c>
      <c r="G4" s="126"/>
      <c r="H4" s="127"/>
    </row>
    <row r="5" spans="1:8">
      <c r="A5" s="108" t="s">
        <v>508</v>
      </c>
      <c r="B5" s="113"/>
      <c r="C5" s="114"/>
      <c r="D5" s="115">
        <v>13643</v>
      </c>
      <c r="E5" s="116"/>
      <c r="F5" s="117">
        <v>89245</v>
      </c>
      <c r="G5" s="118"/>
      <c r="H5" s="119"/>
    </row>
    <row r="6" spans="1:8">
      <c r="A6" s="120"/>
      <c r="B6" s="121"/>
      <c r="C6" s="122"/>
      <c r="D6" s="123">
        <v>9351</v>
      </c>
      <c r="E6" s="124"/>
      <c r="F6" s="125">
        <v>42966</v>
      </c>
      <c r="G6" s="126"/>
      <c r="H6" s="127"/>
    </row>
    <row r="7" spans="1:8">
      <c r="A7" s="108" t="s">
        <v>509</v>
      </c>
      <c r="B7" s="113"/>
      <c r="C7" s="114"/>
      <c r="D7" s="115">
        <v>16132</v>
      </c>
      <c r="E7" s="116"/>
      <c r="F7" s="117">
        <v>70897</v>
      </c>
      <c r="G7" s="118"/>
      <c r="H7" s="119"/>
    </row>
    <row r="8" spans="1:8">
      <c r="A8" s="120"/>
      <c r="B8" s="121"/>
      <c r="C8" s="122"/>
      <c r="D8" s="123">
        <v>8722</v>
      </c>
      <c r="E8" s="124"/>
      <c r="F8" s="125">
        <v>39878</v>
      </c>
      <c r="G8" s="126"/>
      <c r="H8" s="127"/>
    </row>
    <row r="9" spans="1:8">
      <c r="A9" s="108" t="s">
        <v>510</v>
      </c>
      <c r="B9" s="113"/>
      <c r="C9" s="114"/>
      <c r="D9" s="115">
        <v>21892</v>
      </c>
      <c r="E9" s="116"/>
      <c r="F9" s="117">
        <v>66496</v>
      </c>
      <c r="G9" s="118"/>
      <c r="H9" s="119"/>
    </row>
    <row r="10" spans="1:8">
      <c r="A10" s="120"/>
      <c r="B10" s="121"/>
      <c r="C10" s="122"/>
      <c r="D10" s="123">
        <v>7952</v>
      </c>
      <c r="E10" s="124"/>
      <c r="F10" s="125">
        <v>36530</v>
      </c>
      <c r="G10" s="126"/>
      <c r="H10" s="127"/>
    </row>
    <row r="11" spans="1:8">
      <c r="A11" s="108" t="s">
        <v>511</v>
      </c>
      <c r="B11" s="113"/>
      <c r="C11" s="114"/>
      <c r="D11" s="115">
        <v>88174</v>
      </c>
      <c r="E11" s="116"/>
      <c r="F11" s="117">
        <v>82748</v>
      </c>
      <c r="G11" s="118"/>
      <c r="H11" s="119"/>
    </row>
    <row r="12" spans="1:8">
      <c r="A12" s="120"/>
      <c r="B12" s="121"/>
      <c r="C12" s="128"/>
      <c r="D12" s="123">
        <v>69538</v>
      </c>
      <c r="E12" s="124"/>
      <c r="F12" s="125">
        <v>44732</v>
      </c>
      <c r="G12" s="126"/>
      <c r="H12" s="127"/>
    </row>
    <row r="13" spans="1:8">
      <c r="A13" s="108"/>
      <c r="B13" s="113"/>
      <c r="C13" s="129"/>
      <c r="D13" s="130">
        <v>30593</v>
      </c>
      <c r="E13" s="131"/>
      <c r="F13" s="132">
        <v>75928</v>
      </c>
      <c r="G13" s="133"/>
      <c r="H13" s="119"/>
    </row>
    <row r="14" spans="1:8">
      <c r="A14" s="120"/>
      <c r="B14" s="121"/>
      <c r="C14" s="122"/>
      <c r="D14" s="123">
        <v>21427</v>
      </c>
      <c r="E14" s="124"/>
      <c r="F14" s="125">
        <v>41174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4.8099999999999996</v>
      </c>
      <c r="C19" s="134">
        <f>ROUND(VALUE(SUBSTITUTE(実質収支比率等に係る経年分析!G$48,"▲","-")),2)</f>
        <v>2.29</v>
      </c>
      <c r="D19" s="134">
        <f>ROUND(VALUE(SUBSTITUTE(実質収支比率等に係る経年分析!H$48,"▲","-")),2)</f>
        <v>2.96</v>
      </c>
      <c r="E19" s="134">
        <f>ROUND(VALUE(SUBSTITUTE(実質収支比率等に係る経年分析!I$48,"▲","-")),2)</f>
        <v>3.59</v>
      </c>
      <c r="F19" s="134">
        <f>ROUND(VALUE(SUBSTITUTE(実質収支比率等に係る経年分析!J$48,"▲","-")),2)</f>
        <v>1.1499999999999999</v>
      </c>
    </row>
    <row r="20" spans="1:11">
      <c r="A20" s="134" t="s">
        <v>43</v>
      </c>
      <c r="B20" s="134">
        <f>ROUND(VALUE(SUBSTITUTE(実質収支比率等に係る経年分析!F$47,"▲","-")),2)</f>
        <v>25.87</v>
      </c>
      <c r="C20" s="134">
        <f>ROUND(VALUE(SUBSTITUTE(実質収支比率等に係る経年分析!G$47,"▲","-")),2)</f>
        <v>30.44</v>
      </c>
      <c r="D20" s="134">
        <f>ROUND(VALUE(SUBSTITUTE(実質収支比率等に係る経年分析!H$47,"▲","-")),2)</f>
        <v>33.020000000000003</v>
      </c>
      <c r="E20" s="134">
        <f>ROUND(VALUE(SUBSTITUTE(実質収支比率等に係る経年分析!I$47,"▲","-")),2)</f>
        <v>42.78</v>
      </c>
      <c r="F20" s="134">
        <f>ROUND(VALUE(SUBSTITUTE(実質収支比率等に係る経年分析!J$47,"▲","-")),2)</f>
        <v>47.86</v>
      </c>
    </row>
    <row r="21" spans="1:11">
      <c r="A21" s="134" t="s">
        <v>44</v>
      </c>
      <c r="B21" s="134">
        <f>IF(ISNUMBER(VALUE(SUBSTITUTE(実質収支比率等に係る経年分析!F$49,"▲","-"))),ROUND(VALUE(SUBSTITUTE(実質収支比率等に係る経年分析!F$49,"▲","-")),2),NA())</f>
        <v>4.7300000000000004</v>
      </c>
      <c r="C21" s="134">
        <f>IF(ISNUMBER(VALUE(SUBSTITUTE(実質収支比率等に係る経年分析!G$49,"▲","-"))),ROUND(VALUE(SUBSTITUTE(実質収支比率等に係る経年分析!G$49,"▲","-")),2),NA())</f>
        <v>2.8</v>
      </c>
      <c r="D21" s="134">
        <f>IF(ISNUMBER(VALUE(SUBSTITUTE(実質収支比率等に係る経年分析!H$49,"▲","-"))),ROUND(VALUE(SUBSTITUTE(実質収支比率等に係る経年分析!H$49,"▲","-")),2),NA())</f>
        <v>2.79</v>
      </c>
      <c r="E21" s="134">
        <f>IF(ISNUMBER(VALUE(SUBSTITUTE(実質収支比率等に係る経年分析!I$49,"▲","-"))),ROUND(VALUE(SUBSTITUTE(実質収支比率等に係る経年分析!I$49,"▲","-")),2),NA())</f>
        <v>10.35</v>
      </c>
      <c r="F21" s="134">
        <f>IF(ISNUMBER(VALUE(SUBSTITUTE(実質収支比率等に係る経年分析!J$49,"▲","-"))),ROUND(VALUE(SUBSTITUTE(実質収支比率等に係る経年分析!J$49,"▲","-")),2),NA())</f>
        <v>4.22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0.14000000000000001</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1.52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0.28999999999999998</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7.0000000000000007E-2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4.8099999999999996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2.29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3.59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1.1499999999999999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21.6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22.35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24.69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25.25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26.65</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385</v>
      </c>
      <c r="E42" s="136"/>
      <c r="F42" s="136"/>
      <c r="G42" s="136">
        <f>'実質公債費比率（分子）の構造'!L$52</f>
        <v>379</v>
      </c>
      <c r="H42" s="136"/>
      <c r="I42" s="136"/>
      <c r="J42" s="136">
        <f>'実質公債費比率（分子）の構造'!M$52</f>
        <v>389</v>
      </c>
      <c r="K42" s="136"/>
      <c r="L42" s="136"/>
      <c r="M42" s="136">
        <f>'実質公債費比率（分子）の構造'!N$52</f>
        <v>399</v>
      </c>
      <c r="N42" s="136"/>
      <c r="O42" s="136"/>
      <c r="P42" s="136">
        <f>'実質公債費比率（分子）の構造'!O$52</f>
        <v>407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65</v>
      </c>
      <c r="C45" s="136"/>
      <c r="D45" s="136"/>
      <c r="E45" s="136">
        <f>'実質公債費比率（分子）の構造'!L$49</f>
        <v>68</v>
      </c>
      <c r="F45" s="136"/>
      <c r="G45" s="136"/>
      <c r="H45" s="136">
        <f>'実質公債費比率（分子）の構造'!M$49</f>
        <v>68</v>
      </c>
      <c r="I45" s="136"/>
      <c r="J45" s="136"/>
      <c r="K45" s="136">
        <f>'実質公債費比率（分子）の構造'!N$49</f>
        <v>68</v>
      </c>
      <c r="L45" s="136"/>
      <c r="M45" s="136"/>
      <c r="N45" s="136">
        <f>'実質公債費比率（分子）の構造'!O$49</f>
        <v>66</v>
      </c>
      <c r="O45" s="136"/>
      <c r="P45" s="136"/>
    </row>
    <row r="46" spans="1:16">
      <c r="A46" s="136" t="s">
        <v>55</v>
      </c>
      <c r="B46" s="136">
        <f>'実質公債費比率（分子）の構造'!K$48</f>
        <v>146</v>
      </c>
      <c r="C46" s="136"/>
      <c r="D46" s="136"/>
      <c r="E46" s="136">
        <f>'実質公債費比率（分子）の構造'!L$48</f>
        <v>115</v>
      </c>
      <c r="F46" s="136"/>
      <c r="G46" s="136"/>
      <c r="H46" s="136">
        <f>'実質公債費比率（分子）の構造'!M$48</f>
        <v>104</v>
      </c>
      <c r="I46" s="136"/>
      <c r="J46" s="136"/>
      <c r="K46" s="136">
        <f>'実質公債費比率（分子）の構造'!N$48</f>
        <v>107</v>
      </c>
      <c r="L46" s="136"/>
      <c r="M46" s="136"/>
      <c r="N46" s="136">
        <f>'実質公債費比率（分子）の構造'!O$48</f>
        <v>105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585</v>
      </c>
      <c r="C49" s="136"/>
      <c r="D49" s="136"/>
      <c r="E49" s="136">
        <f>'実質公債費比率（分子）の構造'!L$45</f>
        <v>571</v>
      </c>
      <c r="F49" s="136"/>
      <c r="G49" s="136"/>
      <c r="H49" s="136">
        <f>'実質公債費比率（分子）の構造'!M$45</f>
        <v>540</v>
      </c>
      <c r="I49" s="136"/>
      <c r="J49" s="136"/>
      <c r="K49" s="136">
        <f>'実質公債費比率（分子）の構造'!N$45</f>
        <v>489</v>
      </c>
      <c r="L49" s="136"/>
      <c r="M49" s="136"/>
      <c r="N49" s="136">
        <f>'実質公債費比率（分子）の構造'!O$45</f>
        <v>481</v>
      </c>
      <c r="O49" s="136"/>
      <c r="P49" s="136"/>
    </row>
    <row r="50" spans="1:16">
      <c r="A50" s="136" t="s">
        <v>59</v>
      </c>
      <c r="B50" s="136" t="e">
        <f>NA()</f>
        <v>#N/A</v>
      </c>
      <c r="C50" s="136">
        <f>IF(ISNUMBER('実質公債費比率（分子）の構造'!K$53),'実質公債費比率（分子）の構造'!K$53,NA())</f>
        <v>411</v>
      </c>
      <c r="D50" s="136" t="e">
        <f>NA()</f>
        <v>#N/A</v>
      </c>
      <c r="E50" s="136" t="e">
        <f>NA()</f>
        <v>#N/A</v>
      </c>
      <c r="F50" s="136">
        <f>IF(ISNUMBER('実質公債費比率（分子）の構造'!L$53),'実質公債費比率（分子）の構造'!L$53,NA())</f>
        <v>375</v>
      </c>
      <c r="G50" s="136" t="e">
        <f>NA()</f>
        <v>#N/A</v>
      </c>
      <c r="H50" s="136" t="e">
        <f>NA()</f>
        <v>#N/A</v>
      </c>
      <c r="I50" s="136">
        <f>IF(ISNUMBER('実質公債費比率（分子）の構造'!M$53),'実質公債費比率（分子）の構造'!M$53,NA())</f>
        <v>323</v>
      </c>
      <c r="J50" s="136" t="e">
        <f>NA()</f>
        <v>#N/A</v>
      </c>
      <c r="K50" s="136" t="e">
        <f>NA()</f>
        <v>#N/A</v>
      </c>
      <c r="L50" s="136">
        <f>IF(ISNUMBER('実質公債費比率（分子）の構造'!N$53),'実質公債費比率（分子）の構造'!N$53,NA())</f>
        <v>265</v>
      </c>
      <c r="M50" s="136" t="e">
        <f>NA()</f>
        <v>#N/A</v>
      </c>
      <c r="N50" s="136" t="e">
        <f>NA()</f>
        <v>#N/A</v>
      </c>
      <c r="O50" s="136">
        <f>IF(ISNUMBER('実質公債費比率（分子）の構造'!O$53),'実質公債費比率（分子）の構造'!O$53,NA())</f>
        <v>245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4795</v>
      </c>
      <c r="E56" s="135"/>
      <c r="F56" s="135"/>
      <c r="G56" s="135">
        <f>'将来負担比率（分子）の構造'!J$51</f>
        <v>4910</v>
      </c>
      <c r="H56" s="135"/>
      <c r="I56" s="135"/>
      <c r="J56" s="135">
        <f>'将来負担比率（分子）の構造'!K$51</f>
        <v>4934</v>
      </c>
      <c r="K56" s="135"/>
      <c r="L56" s="135"/>
      <c r="M56" s="135">
        <f>'将来負担比率（分子）の構造'!L$51</f>
        <v>5076</v>
      </c>
      <c r="N56" s="135"/>
      <c r="O56" s="135"/>
      <c r="P56" s="135">
        <f>'将来負担比率（分子）の構造'!M$51</f>
        <v>4993</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1308</v>
      </c>
      <c r="E58" s="135"/>
      <c r="F58" s="135"/>
      <c r="G58" s="135">
        <f>'将来負担比率（分子）の構造'!J$49</f>
        <v>1606</v>
      </c>
      <c r="H58" s="135"/>
      <c r="I58" s="135"/>
      <c r="J58" s="135">
        <f>'将来負担比率（分子）の構造'!K$49</f>
        <v>1832</v>
      </c>
      <c r="K58" s="135"/>
      <c r="L58" s="135"/>
      <c r="M58" s="135">
        <f>'将来負担比率（分子）の構造'!L$49</f>
        <v>2228</v>
      </c>
      <c r="N58" s="135"/>
      <c r="O58" s="135"/>
      <c r="P58" s="135">
        <f>'将来負担比率（分子）の構造'!M$49</f>
        <v>2873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0</v>
      </c>
      <c r="C61" s="135"/>
      <c r="D61" s="135"/>
      <c r="E61" s="135" t="str">
        <f>'将来負担比率（分子）の構造'!J$46</f>
        <v>-</v>
      </c>
      <c r="F61" s="135"/>
      <c r="G61" s="135"/>
      <c r="H61" s="135">
        <f>'将来負担比率（分子）の構造'!K$46</f>
        <v>0</v>
      </c>
      <c r="I61" s="135"/>
      <c r="J61" s="135"/>
      <c r="K61" s="135">
        <f>'将来負担比率（分子）の構造'!L$46</f>
        <v>0</v>
      </c>
      <c r="L61" s="135"/>
      <c r="M61" s="135"/>
      <c r="N61" s="135">
        <f>'将来負担比率（分子）の構造'!M$46</f>
        <v>0</v>
      </c>
      <c r="O61" s="135"/>
      <c r="P61" s="135"/>
    </row>
    <row r="62" spans="1:16">
      <c r="A62" s="135" t="s">
        <v>29</v>
      </c>
      <c r="B62" s="135">
        <f>'将来負担比率（分子）の構造'!I$45</f>
        <v>1162</v>
      </c>
      <c r="C62" s="135"/>
      <c r="D62" s="135"/>
      <c r="E62" s="135">
        <f>'将来負担比率（分子）の構造'!J$45</f>
        <v>1117</v>
      </c>
      <c r="F62" s="135"/>
      <c r="G62" s="135"/>
      <c r="H62" s="135">
        <f>'将来負担比率（分子）の構造'!K$45</f>
        <v>1056</v>
      </c>
      <c r="I62" s="135"/>
      <c r="J62" s="135"/>
      <c r="K62" s="135">
        <f>'将来負担比率（分子）の構造'!L$45</f>
        <v>1039</v>
      </c>
      <c r="L62" s="135"/>
      <c r="M62" s="135"/>
      <c r="N62" s="135">
        <f>'将来負担比率（分子）の構造'!M$45</f>
        <v>1005</v>
      </c>
      <c r="O62" s="135"/>
      <c r="P62" s="135"/>
    </row>
    <row r="63" spans="1:16">
      <c r="A63" s="135" t="s">
        <v>28</v>
      </c>
      <c r="B63" s="135">
        <f>'将来負担比率（分子）の構造'!I$44</f>
        <v>338</v>
      </c>
      <c r="C63" s="135"/>
      <c r="D63" s="135"/>
      <c r="E63" s="135">
        <f>'将来負担比率（分子）の構造'!J$44</f>
        <v>277</v>
      </c>
      <c r="F63" s="135"/>
      <c r="G63" s="135"/>
      <c r="H63" s="135">
        <f>'将来負担比率（分子）の構造'!K$44</f>
        <v>218</v>
      </c>
      <c r="I63" s="135"/>
      <c r="J63" s="135"/>
      <c r="K63" s="135">
        <f>'将来負担比率（分子）の構造'!L$44</f>
        <v>157</v>
      </c>
      <c r="L63" s="135"/>
      <c r="M63" s="135"/>
      <c r="N63" s="135">
        <f>'将来負担比率（分子）の構造'!M$44</f>
        <v>96</v>
      </c>
      <c r="O63" s="135"/>
      <c r="P63" s="135"/>
    </row>
    <row r="64" spans="1:16">
      <c r="A64" s="135" t="s">
        <v>27</v>
      </c>
      <c r="B64" s="135">
        <f>'将来負担比率（分子）の構造'!I$43</f>
        <v>1825</v>
      </c>
      <c r="C64" s="135"/>
      <c r="D64" s="135"/>
      <c r="E64" s="135">
        <f>'将来負担比率（分子）の構造'!J$43</f>
        <v>1670</v>
      </c>
      <c r="F64" s="135"/>
      <c r="G64" s="135"/>
      <c r="H64" s="135">
        <f>'将来負担比率（分子）の構造'!K$43</f>
        <v>1500</v>
      </c>
      <c r="I64" s="135"/>
      <c r="J64" s="135"/>
      <c r="K64" s="135">
        <f>'将来負担比率（分子）の構造'!L$43</f>
        <v>1366</v>
      </c>
      <c r="L64" s="135"/>
      <c r="M64" s="135"/>
      <c r="N64" s="135">
        <f>'将来負担比率（分子）の構造'!M$43</f>
        <v>1277</v>
      </c>
      <c r="O64" s="135"/>
      <c r="P64" s="135"/>
    </row>
    <row r="65" spans="1:16">
      <c r="A65" s="135" t="s">
        <v>26</v>
      </c>
      <c r="B65" s="135">
        <f>'将来負担比率（分子）の構造'!I$42</f>
        <v>454</v>
      </c>
      <c r="C65" s="135"/>
      <c r="D65" s="135"/>
      <c r="E65" s="135">
        <f>'将来負担比率（分子）の構造'!J$42</f>
        <v>455</v>
      </c>
      <c r="F65" s="135"/>
      <c r="G65" s="135"/>
      <c r="H65" s="135">
        <f>'将来負担比率（分子）の構造'!K$42</f>
        <v>455</v>
      </c>
      <c r="I65" s="135"/>
      <c r="J65" s="135"/>
      <c r="K65" s="135">
        <f>'将来負担比率（分子）の構造'!L$42</f>
        <v>455</v>
      </c>
      <c r="L65" s="135"/>
      <c r="M65" s="135"/>
      <c r="N65" s="135" t="str">
        <f>'将来負担比率（分子）の構造'!M$42</f>
        <v>-</v>
      </c>
      <c r="O65" s="135"/>
      <c r="P65" s="135"/>
    </row>
    <row r="66" spans="1:16">
      <c r="A66" s="135" t="s">
        <v>25</v>
      </c>
      <c r="B66" s="135">
        <f>'将来負担比率（分子）の構造'!I$41</f>
        <v>4718</v>
      </c>
      <c r="C66" s="135"/>
      <c r="D66" s="135"/>
      <c r="E66" s="135">
        <f>'将来負担比率（分子）の構造'!J$41</f>
        <v>4636</v>
      </c>
      <c r="F66" s="135"/>
      <c r="G66" s="135"/>
      <c r="H66" s="135">
        <f>'将来負担比率（分子）の構造'!K$41</f>
        <v>4505</v>
      </c>
      <c r="I66" s="135"/>
      <c r="J66" s="135"/>
      <c r="K66" s="135">
        <f>'将来負担比率（分子）の構造'!L$41</f>
        <v>4464</v>
      </c>
      <c r="L66" s="135"/>
      <c r="M66" s="135"/>
      <c r="N66" s="135">
        <f>'将来負担比率（分子）の構造'!M$41</f>
        <v>4829</v>
      </c>
      <c r="O66" s="135"/>
      <c r="P66" s="135"/>
    </row>
    <row r="67" spans="1:16">
      <c r="A67" s="135" t="s">
        <v>63</v>
      </c>
      <c r="B67" s="135" t="e">
        <f>NA()</f>
        <v>#N/A</v>
      </c>
      <c r="C67" s="135">
        <f>IF(ISNUMBER('将来負担比率（分子）の構造'!I$52), IF('将来負担比率（分子）の構造'!I$52 &lt; 0, 0, '将来負担比率（分子）の構造'!I$52), NA())</f>
        <v>2393</v>
      </c>
      <c r="D67" s="135" t="e">
        <f>NA()</f>
        <v>#N/A</v>
      </c>
      <c r="E67" s="135" t="e">
        <f>NA()</f>
        <v>#N/A</v>
      </c>
      <c r="F67" s="135">
        <f>IF(ISNUMBER('将来負担比率（分子）の構造'!J$52), IF('将来負担比率（分子）の構造'!J$52 &lt; 0, 0, '将来負担比率（分子）の構造'!J$52), NA())</f>
        <v>1638</v>
      </c>
      <c r="G67" s="135" t="e">
        <f>NA()</f>
        <v>#N/A</v>
      </c>
      <c r="H67" s="135" t="e">
        <f>NA()</f>
        <v>#N/A</v>
      </c>
      <c r="I67" s="135">
        <f>IF(ISNUMBER('将来負担比率（分子）の構造'!K$52), IF('将来負担比率（分子）の構造'!K$52 &lt; 0, 0, '将来負担比率（分子）の構造'!K$52), NA())</f>
        <v>968</v>
      </c>
      <c r="J67" s="135" t="e">
        <f>NA()</f>
        <v>#N/A</v>
      </c>
      <c r="K67" s="135" t="e">
        <f>NA()</f>
        <v>#N/A</v>
      </c>
      <c r="L67" s="135">
        <f>IF(ISNUMBER('将来負担比率（分子）の構造'!L$52), IF('将来負担比率（分子）の構造'!L$52 &lt; 0, 0, '将来負担比率（分子）の構造'!L$52), NA())</f>
        <v>176</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1575829</v>
      </c>
      <c r="S5" s="637"/>
      <c r="T5" s="637"/>
      <c r="U5" s="637"/>
      <c r="V5" s="637"/>
      <c r="W5" s="637"/>
      <c r="X5" s="637"/>
      <c r="Y5" s="684"/>
      <c r="Z5" s="697">
        <v>26.7</v>
      </c>
      <c r="AA5" s="697"/>
      <c r="AB5" s="697"/>
      <c r="AC5" s="697"/>
      <c r="AD5" s="698">
        <v>1575829</v>
      </c>
      <c r="AE5" s="698"/>
      <c r="AF5" s="698"/>
      <c r="AG5" s="698"/>
      <c r="AH5" s="698"/>
      <c r="AI5" s="698"/>
      <c r="AJ5" s="698"/>
      <c r="AK5" s="698"/>
      <c r="AL5" s="685">
        <v>52.6</v>
      </c>
      <c r="AM5" s="654"/>
      <c r="AN5" s="654"/>
      <c r="AO5" s="686"/>
      <c r="AP5" s="673" t="s">
        <v>207</v>
      </c>
      <c r="AQ5" s="674"/>
      <c r="AR5" s="674"/>
      <c r="AS5" s="674"/>
      <c r="AT5" s="674"/>
      <c r="AU5" s="674"/>
      <c r="AV5" s="674"/>
      <c r="AW5" s="674"/>
      <c r="AX5" s="674"/>
      <c r="AY5" s="674"/>
      <c r="AZ5" s="674"/>
      <c r="BA5" s="674"/>
      <c r="BB5" s="674"/>
      <c r="BC5" s="674"/>
      <c r="BD5" s="674"/>
      <c r="BE5" s="674"/>
      <c r="BF5" s="675"/>
      <c r="BG5" s="586">
        <v>1575328</v>
      </c>
      <c r="BH5" s="587"/>
      <c r="BI5" s="587"/>
      <c r="BJ5" s="587"/>
      <c r="BK5" s="587"/>
      <c r="BL5" s="587"/>
      <c r="BM5" s="587"/>
      <c r="BN5" s="588"/>
      <c r="BO5" s="639">
        <v>100</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34552</v>
      </c>
      <c r="S6" s="587"/>
      <c r="T6" s="587"/>
      <c r="U6" s="587"/>
      <c r="V6" s="587"/>
      <c r="W6" s="587"/>
      <c r="X6" s="587"/>
      <c r="Y6" s="588"/>
      <c r="Z6" s="639">
        <v>0.6</v>
      </c>
      <c r="AA6" s="639"/>
      <c r="AB6" s="639"/>
      <c r="AC6" s="639"/>
      <c r="AD6" s="640">
        <v>34552</v>
      </c>
      <c r="AE6" s="640"/>
      <c r="AF6" s="640"/>
      <c r="AG6" s="640"/>
      <c r="AH6" s="640"/>
      <c r="AI6" s="640"/>
      <c r="AJ6" s="640"/>
      <c r="AK6" s="640"/>
      <c r="AL6" s="609">
        <v>1.2</v>
      </c>
      <c r="AM6" s="641"/>
      <c r="AN6" s="641"/>
      <c r="AO6" s="642"/>
      <c r="AP6" s="583" t="s">
        <v>213</v>
      </c>
      <c r="AQ6" s="584"/>
      <c r="AR6" s="584"/>
      <c r="AS6" s="584"/>
      <c r="AT6" s="584"/>
      <c r="AU6" s="584"/>
      <c r="AV6" s="584"/>
      <c r="AW6" s="584"/>
      <c r="AX6" s="584"/>
      <c r="AY6" s="584"/>
      <c r="AZ6" s="584"/>
      <c r="BA6" s="584"/>
      <c r="BB6" s="584"/>
      <c r="BC6" s="584"/>
      <c r="BD6" s="584"/>
      <c r="BE6" s="584"/>
      <c r="BF6" s="585"/>
      <c r="BG6" s="586">
        <v>1575328</v>
      </c>
      <c r="BH6" s="587"/>
      <c r="BI6" s="587"/>
      <c r="BJ6" s="587"/>
      <c r="BK6" s="587"/>
      <c r="BL6" s="587"/>
      <c r="BM6" s="587"/>
      <c r="BN6" s="588"/>
      <c r="BO6" s="639">
        <v>100</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99039</v>
      </c>
      <c r="CS6" s="587"/>
      <c r="CT6" s="587"/>
      <c r="CU6" s="587"/>
      <c r="CV6" s="587"/>
      <c r="CW6" s="587"/>
      <c r="CX6" s="587"/>
      <c r="CY6" s="588"/>
      <c r="CZ6" s="639">
        <v>1.7</v>
      </c>
      <c r="DA6" s="639"/>
      <c r="DB6" s="639"/>
      <c r="DC6" s="639"/>
      <c r="DD6" s="592" t="s">
        <v>208</v>
      </c>
      <c r="DE6" s="587"/>
      <c r="DF6" s="587"/>
      <c r="DG6" s="587"/>
      <c r="DH6" s="587"/>
      <c r="DI6" s="587"/>
      <c r="DJ6" s="587"/>
      <c r="DK6" s="587"/>
      <c r="DL6" s="587"/>
      <c r="DM6" s="587"/>
      <c r="DN6" s="587"/>
      <c r="DO6" s="587"/>
      <c r="DP6" s="588"/>
      <c r="DQ6" s="592">
        <v>99039</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7194</v>
      </c>
      <c r="S7" s="587"/>
      <c r="T7" s="587"/>
      <c r="U7" s="587"/>
      <c r="V7" s="587"/>
      <c r="W7" s="587"/>
      <c r="X7" s="587"/>
      <c r="Y7" s="588"/>
      <c r="Z7" s="639">
        <v>0.1</v>
      </c>
      <c r="AA7" s="639"/>
      <c r="AB7" s="639"/>
      <c r="AC7" s="639"/>
      <c r="AD7" s="640">
        <v>7194</v>
      </c>
      <c r="AE7" s="640"/>
      <c r="AF7" s="640"/>
      <c r="AG7" s="640"/>
      <c r="AH7" s="640"/>
      <c r="AI7" s="640"/>
      <c r="AJ7" s="640"/>
      <c r="AK7" s="640"/>
      <c r="AL7" s="609">
        <v>0.2</v>
      </c>
      <c r="AM7" s="641"/>
      <c r="AN7" s="641"/>
      <c r="AO7" s="642"/>
      <c r="AP7" s="583" t="s">
        <v>216</v>
      </c>
      <c r="AQ7" s="584"/>
      <c r="AR7" s="584"/>
      <c r="AS7" s="584"/>
      <c r="AT7" s="584"/>
      <c r="AU7" s="584"/>
      <c r="AV7" s="584"/>
      <c r="AW7" s="584"/>
      <c r="AX7" s="584"/>
      <c r="AY7" s="584"/>
      <c r="AZ7" s="584"/>
      <c r="BA7" s="584"/>
      <c r="BB7" s="584"/>
      <c r="BC7" s="584"/>
      <c r="BD7" s="584"/>
      <c r="BE7" s="584"/>
      <c r="BF7" s="585"/>
      <c r="BG7" s="586">
        <v>702418</v>
      </c>
      <c r="BH7" s="587"/>
      <c r="BI7" s="587"/>
      <c r="BJ7" s="587"/>
      <c r="BK7" s="587"/>
      <c r="BL7" s="587"/>
      <c r="BM7" s="587"/>
      <c r="BN7" s="588"/>
      <c r="BO7" s="639">
        <v>44.6</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1405526</v>
      </c>
      <c r="CS7" s="587"/>
      <c r="CT7" s="587"/>
      <c r="CU7" s="587"/>
      <c r="CV7" s="587"/>
      <c r="CW7" s="587"/>
      <c r="CX7" s="587"/>
      <c r="CY7" s="588"/>
      <c r="CZ7" s="639">
        <v>24.1</v>
      </c>
      <c r="DA7" s="639"/>
      <c r="DB7" s="639"/>
      <c r="DC7" s="639"/>
      <c r="DD7" s="592">
        <v>84941</v>
      </c>
      <c r="DE7" s="587"/>
      <c r="DF7" s="587"/>
      <c r="DG7" s="587"/>
      <c r="DH7" s="587"/>
      <c r="DI7" s="587"/>
      <c r="DJ7" s="587"/>
      <c r="DK7" s="587"/>
      <c r="DL7" s="587"/>
      <c r="DM7" s="587"/>
      <c r="DN7" s="587"/>
      <c r="DO7" s="587"/>
      <c r="DP7" s="588"/>
      <c r="DQ7" s="592">
        <v>1356732</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10406</v>
      </c>
      <c r="S8" s="587"/>
      <c r="T8" s="587"/>
      <c r="U8" s="587"/>
      <c r="V8" s="587"/>
      <c r="W8" s="587"/>
      <c r="X8" s="587"/>
      <c r="Y8" s="588"/>
      <c r="Z8" s="639">
        <v>0.2</v>
      </c>
      <c r="AA8" s="639"/>
      <c r="AB8" s="639"/>
      <c r="AC8" s="639"/>
      <c r="AD8" s="640">
        <v>10406</v>
      </c>
      <c r="AE8" s="640"/>
      <c r="AF8" s="640"/>
      <c r="AG8" s="640"/>
      <c r="AH8" s="640"/>
      <c r="AI8" s="640"/>
      <c r="AJ8" s="640"/>
      <c r="AK8" s="640"/>
      <c r="AL8" s="609">
        <v>0.3</v>
      </c>
      <c r="AM8" s="641"/>
      <c r="AN8" s="641"/>
      <c r="AO8" s="642"/>
      <c r="AP8" s="583" t="s">
        <v>219</v>
      </c>
      <c r="AQ8" s="584"/>
      <c r="AR8" s="584"/>
      <c r="AS8" s="584"/>
      <c r="AT8" s="584"/>
      <c r="AU8" s="584"/>
      <c r="AV8" s="584"/>
      <c r="AW8" s="584"/>
      <c r="AX8" s="584"/>
      <c r="AY8" s="584"/>
      <c r="AZ8" s="584"/>
      <c r="BA8" s="584"/>
      <c r="BB8" s="584"/>
      <c r="BC8" s="584"/>
      <c r="BD8" s="584"/>
      <c r="BE8" s="584"/>
      <c r="BF8" s="585"/>
      <c r="BG8" s="586">
        <v>18654</v>
      </c>
      <c r="BH8" s="587"/>
      <c r="BI8" s="587"/>
      <c r="BJ8" s="587"/>
      <c r="BK8" s="587"/>
      <c r="BL8" s="587"/>
      <c r="BM8" s="587"/>
      <c r="BN8" s="588"/>
      <c r="BO8" s="639">
        <v>1.2</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1357538</v>
      </c>
      <c r="CS8" s="587"/>
      <c r="CT8" s="587"/>
      <c r="CU8" s="587"/>
      <c r="CV8" s="587"/>
      <c r="CW8" s="587"/>
      <c r="CX8" s="587"/>
      <c r="CY8" s="588"/>
      <c r="CZ8" s="639">
        <v>23.2</v>
      </c>
      <c r="DA8" s="639"/>
      <c r="DB8" s="639"/>
      <c r="DC8" s="639"/>
      <c r="DD8" s="592">
        <v>34581</v>
      </c>
      <c r="DE8" s="587"/>
      <c r="DF8" s="587"/>
      <c r="DG8" s="587"/>
      <c r="DH8" s="587"/>
      <c r="DI8" s="587"/>
      <c r="DJ8" s="587"/>
      <c r="DK8" s="587"/>
      <c r="DL8" s="587"/>
      <c r="DM8" s="587"/>
      <c r="DN8" s="587"/>
      <c r="DO8" s="587"/>
      <c r="DP8" s="588"/>
      <c r="DQ8" s="592">
        <v>746630</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15924</v>
      </c>
      <c r="S9" s="587"/>
      <c r="T9" s="587"/>
      <c r="U9" s="587"/>
      <c r="V9" s="587"/>
      <c r="W9" s="587"/>
      <c r="X9" s="587"/>
      <c r="Y9" s="588"/>
      <c r="Z9" s="639">
        <v>0.3</v>
      </c>
      <c r="AA9" s="639"/>
      <c r="AB9" s="639"/>
      <c r="AC9" s="639"/>
      <c r="AD9" s="640">
        <v>15924</v>
      </c>
      <c r="AE9" s="640"/>
      <c r="AF9" s="640"/>
      <c r="AG9" s="640"/>
      <c r="AH9" s="640"/>
      <c r="AI9" s="640"/>
      <c r="AJ9" s="640"/>
      <c r="AK9" s="640"/>
      <c r="AL9" s="609">
        <v>0.5</v>
      </c>
      <c r="AM9" s="641"/>
      <c r="AN9" s="641"/>
      <c r="AO9" s="642"/>
      <c r="AP9" s="583" t="s">
        <v>222</v>
      </c>
      <c r="AQ9" s="584"/>
      <c r="AR9" s="584"/>
      <c r="AS9" s="584"/>
      <c r="AT9" s="584"/>
      <c r="AU9" s="584"/>
      <c r="AV9" s="584"/>
      <c r="AW9" s="584"/>
      <c r="AX9" s="584"/>
      <c r="AY9" s="584"/>
      <c r="AZ9" s="584"/>
      <c r="BA9" s="584"/>
      <c r="BB9" s="584"/>
      <c r="BC9" s="584"/>
      <c r="BD9" s="584"/>
      <c r="BE9" s="584"/>
      <c r="BF9" s="585"/>
      <c r="BG9" s="586">
        <v>651991</v>
      </c>
      <c r="BH9" s="587"/>
      <c r="BI9" s="587"/>
      <c r="BJ9" s="587"/>
      <c r="BK9" s="587"/>
      <c r="BL9" s="587"/>
      <c r="BM9" s="587"/>
      <c r="BN9" s="588"/>
      <c r="BO9" s="639">
        <v>41.4</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405955</v>
      </c>
      <c r="CS9" s="587"/>
      <c r="CT9" s="587"/>
      <c r="CU9" s="587"/>
      <c r="CV9" s="587"/>
      <c r="CW9" s="587"/>
      <c r="CX9" s="587"/>
      <c r="CY9" s="588"/>
      <c r="CZ9" s="639">
        <v>7</v>
      </c>
      <c r="DA9" s="639"/>
      <c r="DB9" s="639"/>
      <c r="DC9" s="639"/>
      <c r="DD9" s="592">
        <v>7557</v>
      </c>
      <c r="DE9" s="587"/>
      <c r="DF9" s="587"/>
      <c r="DG9" s="587"/>
      <c r="DH9" s="587"/>
      <c r="DI9" s="587"/>
      <c r="DJ9" s="587"/>
      <c r="DK9" s="587"/>
      <c r="DL9" s="587"/>
      <c r="DM9" s="587"/>
      <c r="DN9" s="587"/>
      <c r="DO9" s="587"/>
      <c r="DP9" s="588"/>
      <c r="DQ9" s="592">
        <v>380151</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105109</v>
      </c>
      <c r="S10" s="587"/>
      <c r="T10" s="587"/>
      <c r="U10" s="587"/>
      <c r="V10" s="587"/>
      <c r="W10" s="587"/>
      <c r="X10" s="587"/>
      <c r="Y10" s="588"/>
      <c r="Z10" s="639">
        <v>1.8</v>
      </c>
      <c r="AA10" s="639"/>
      <c r="AB10" s="639"/>
      <c r="AC10" s="639"/>
      <c r="AD10" s="640">
        <v>105109</v>
      </c>
      <c r="AE10" s="640"/>
      <c r="AF10" s="640"/>
      <c r="AG10" s="640"/>
      <c r="AH10" s="640"/>
      <c r="AI10" s="640"/>
      <c r="AJ10" s="640"/>
      <c r="AK10" s="640"/>
      <c r="AL10" s="609">
        <v>3.5</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18135</v>
      </c>
      <c r="BH10" s="587"/>
      <c r="BI10" s="587"/>
      <c r="BJ10" s="587"/>
      <c r="BK10" s="587"/>
      <c r="BL10" s="587"/>
      <c r="BM10" s="587"/>
      <c r="BN10" s="588"/>
      <c r="BO10" s="639">
        <v>1.2</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6239</v>
      </c>
      <c r="CS10" s="587"/>
      <c r="CT10" s="587"/>
      <c r="CU10" s="587"/>
      <c r="CV10" s="587"/>
      <c r="CW10" s="587"/>
      <c r="CX10" s="587"/>
      <c r="CY10" s="588"/>
      <c r="CZ10" s="639">
        <v>0.1</v>
      </c>
      <c r="DA10" s="639"/>
      <c r="DB10" s="639"/>
      <c r="DC10" s="639"/>
      <c r="DD10" s="592" t="s">
        <v>111</v>
      </c>
      <c r="DE10" s="587"/>
      <c r="DF10" s="587"/>
      <c r="DG10" s="587"/>
      <c r="DH10" s="587"/>
      <c r="DI10" s="587"/>
      <c r="DJ10" s="587"/>
      <c r="DK10" s="587"/>
      <c r="DL10" s="587"/>
      <c r="DM10" s="587"/>
      <c r="DN10" s="587"/>
      <c r="DO10" s="587"/>
      <c r="DP10" s="588"/>
      <c r="DQ10" s="592">
        <v>2484</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24850</v>
      </c>
      <c r="S11" s="587"/>
      <c r="T11" s="587"/>
      <c r="U11" s="587"/>
      <c r="V11" s="587"/>
      <c r="W11" s="587"/>
      <c r="X11" s="587"/>
      <c r="Y11" s="588"/>
      <c r="Z11" s="639">
        <v>0.4</v>
      </c>
      <c r="AA11" s="639"/>
      <c r="AB11" s="639"/>
      <c r="AC11" s="639"/>
      <c r="AD11" s="640">
        <v>24850</v>
      </c>
      <c r="AE11" s="640"/>
      <c r="AF11" s="640"/>
      <c r="AG11" s="640"/>
      <c r="AH11" s="640"/>
      <c r="AI11" s="640"/>
      <c r="AJ11" s="640"/>
      <c r="AK11" s="640"/>
      <c r="AL11" s="609">
        <v>0.8</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13638</v>
      </c>
      <c r="BH11" s="587"/>
      <c r="BI11" s="587"/>
      <c r="BJ11" s="587"/>
      <c r="BK11" s="587"/>
      <c r="BL11" s="587"/>
      <c r="BM11" s="587"/>
      <c r="BN11" s="588"/>
      <c r="BO11" s="639">
        <v>0.9</v>
      </c>
      <c r="BP11" s="639"/>
      <c r="BQ11" s="639"/>
      <c r="BR11" s="639"/>
      <c r="BS11" s="592" t="s">
        <v>111</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38615</v>
      </c>
      <c r="CS11" s="587"/>
      <c r="CT11" s="587"/>
      <c r="CU11" s="587"/>
      <c r="CV11" s="587"/>
      <c r="CW11" s="587"/>
      <c r="CX11" s="587"/>
      <c r="CY11" s="588"/>
      <c r="CZ11" s="639">
        <v>0.7</v>
      </c>
      <c r="DA11" s="639"/>
      <c r="DB11" s="639"/>
      <c r="DC11" s="639"/>
      <c r="DD11" s="592">
        <v>2619</v>
      </c>
      <c r="DE11" s="587"/>
      <c r="DF11" s="587"/>
      <c r="DG11" s="587"/>
      <c r="DH11" s="587"/>
      <c r="DI11" s="587"/>
      <c r="DJ11" s="587"/>
      <c r="DK11" s="587"/>
      <c r="DL11" s="587"/>
      <c r="DM11" s="587"/>
      <c r="DN11" s="587"/>
      <c r="DO11" s="587"/>
      <c r="DP11" s="588"/>
      <c r="DQ11" s="592">
        <v>32511</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531202</v>
      </c>
      <c r="BH12" s="587"/>
      <c r="BI12" s="587"/>
      <c r="BJ12" s="587"/>
      <c r="BK12" s="587"/>
      <c r="BL12" s="587"/>
      <c r="BM12" s="587"/>
      <c r="BN12" s="588"/>
      <c r="BO12" s="639">
        <v>33.700000000000003</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89720</v>
      </c>
      <c r="CS12" s="587"/>
      <c r="CT12" s="587"/>
      <c r="CU12" s="587"/>
      <c r="CV12" s="587"/>
      <c r="CW12" s="587"/>
      <c r="CX12" s="587"/>
      <c r="CY12" s="588"/>
      <c r="CZ12" s="639">
        <v>1.5</v>
      </c>
      <c r="DA12" s="639"/>
      <c r="DB12" s="639"/>
      <c r="DC12" s="639"/>
      <c r="DD12" s="592">
        <v>51994</v>
      </c>
      <c r="DE12" s="587"/>
      <c r="DF12" s="587"/>
      <c r="DG12" s="587"/>
      <c r="DH12" s="587"/>
      <c r="DI12" s="587"/>
      <c r="DJ12" s="587"/>
      <c r="DK12" s="587"/>
      <c r="DL12" s="587"/>
      <c r="DM12" s="587"/>
      <c r="DN12" s="587"/>
      <c r="DO12" s="587"/>
      <c r="DP12" s="588"/>
      <c r="DQ12" s="592">
        <v>29891</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16995</v>
      </c>
      <c r="S13" s="587"/>
      <c r="T13" s="587"/>
      <c r="U13" s="587"/>
      <c r="V13" s="587"/>
      <c r="W13" s="587"/>
      <c r="X13" s="587"/>
      <c r="Y13" s="588"/>
      <c r="Z13" s="639">
        <v>0.3</v>
      </c>
      <c r="AA13" s="639"/>
      <c r="AB13" s="639"/>
      <c r="AC13" s="639"/>
      <c r="AD13" s="640">
        <v>16995</v>
      </c>
      <c r="AE13" s="640"/>
      <c r="AF13" s="640"/>
      <c r="AG13" s="640"/>
      <c r="AH13" s="640"/>
      <c r="AI13" s="640"/>
      <c r="AJ13" s="640"/>
      <c r="AK13" s="640"/>
      <c r="AL13" s="609">
        <v>0.6</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531202</v>
      </c>
      <c r="BH13" s="587"/>
      <c r="BI13" s="587"/>
      <c r="BJ13" s="587"/>
      <c r="BK13" s="587"/>
      <c r="BL13" s="587"/>
      <c r="BM13" s="587"/>
      <c r="BN13" s="588"/>
      <c r="BO13" s="639">
        <v>33.700000000000003</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252002</v>
      </c>
      <c r="CS13" s="587"/>
      <c r="CT13" s="587"/>
      <c r="CU13" s="587"/>
      <c r="CV13" s="587"/>
      <c r="CW13" s="587"/>
      <c r="CX13" s="587"/>
      <c r="CY13" s="588"/>
      <c r="CZ13" s="639">
        <v>4.3</v>
      </c>
      <c r="DA13" s="639"/>
      <c r="DB13" s="639"/>
      <c r="DC13" s="639"/>
      <c r="DD13" s="592">
        <v>41276</v>
      </c>
      <c r="DE13" s="587"/>
      <c r="DF13" s="587"/>
      <c r="DG13" s="587"/>
      <c r="DH13" s="587"/>
      <c r="DI13" s="587"/>
      <c r="DJ13" s="587"/>
      <c r="DK13" s="587"/>
      <c r="DL13" s="587"/>
      <c r="DM13" s="587"/>
      <c r="DN13" s="587"/>
      <c r="DO13" s="587"/>
      <c r="DP13" s="588"/>
      <c r="DQ13" s="592">
        <v>210926</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26124</v>
      </c>
      <c r="BH14" s="587"/>
      <c r="BI14" s="587"/>
      <c r="BJ14" s="587"/>
      <c r="BK14" s="587"/>
      <c r="BL14" s="587"/>
      <c r="BM14" s="587"/>
      <c r="BN14" s="588"/>
      <c r="BO14" s="639">
        <v>1.7</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164182</v>
      </c>
      <c r="CS14" s="587"/>
      <c r="CT14" s="587"/>
      <c r="CU14" s="587"/>
      <c r="CV14" s="587"/>
      <c r="CW14" s="587"/>
      <c r="CX14" s="587"/>
      <c r="CY14" s="588"/>
      <c r="CZ14" s="639">
        <v>2.8</v>
      </c>
      <c r="DA14" s="639"/>
      <c r="DB14" s="639"/>
      <c r="DC14" s="639"/>
      <c r="DD14" s="592">
        <v>596</v>
      </c>
      <c r="DE14" s="587"/>
      <c r="DF14" s="587"/>
      <c r="DG14" s="587"/>
      <c r="DH14" s="587"/>
      <c r="DI14" s="587"/>
      <c r="DJ14" s="587"/>
      <c r="DK14" s="587"/>
      <c r="DL14" s="587"/>
      <c r="DM14" s="587"/>
      <c r="DN14" s="587"/>
      <c r="DO14" s="587"/>
      <c r="DP14" s="588"/>
      <c r="DQ14" s="592">
        <v>162561</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10283</v>
      </c>
      <c r="S15" s="587"/>
      <c r="T15" s="587"/>
      <c r="U15" s="587"/>
      <c r="V15" s="587"/>
      <c r="W15" s="587"/>
      <c r="X15" s="587"/>
      <c r="Y15" s="588"/>
      <c r="Z15" s="639">
        <v>0.2</v>
      </c>
      <c r="AA15" s="639"/>
      <c r="AB15" s="639"/>
      <c r="AC15" s="639"/>
      <c r="AD15" s="640">
        <v>10283</v>
      </c>
      <c r="AE15" s="640"/>
      <c r="AF15" s="640"/>
      <c r="AG15" s="640"/>
      <c r="AH15" s="640"/>
      <c r="AI15" s="640"/>
      <c r="AJ15" s="640"/>
      <c r="AK15" s="640"/>
      <c r="AL15" s="609">
        <v>0.3</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315584</v>
      </c>
      <c r="BH15" s="587"/>
      <c r="BI15" s="587"/>
      <c r="BJ15" s="587"/>
      <c r="BK15" s="587"/>
      <c r="BL15" s="587"/>
      <c r="BM15" s="587"/>
      <c r="BN15" s="588"/>
      <c r="BO15" s="639">
        <v>20</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1428369</v>
      </c>
      <c r="CS15" s="587"/>
      <c r="CT15" s="587"/>
      <c r="CU15" s="587"/>
      <c r="CV15" s="587"/>
      <c r="CW15" s="587"/>
      <c r="CX15" s="587"/>
      <c r="CY15" s="588"/>
      <c r="CZ15" s="639">
        <v>24.5</v>
      </c>
      <c r="DA15" s="639"/>
      <c r="DB15" s="639"/>
      <c r="DC15" s="639"/>
      <c r="DD15" s="592">
        <v>1025152</v>
      </c>
      <c r="DE15" s="587"/>
      <c r="DF15" s="587"/>
      <c r="DG15" s="587"/>
      <c r="DH15" s="587"/>
      <c r="DI15" s="587"/>
      <c r="DJ15" s="587"/>
      <c r="DK15" s="587"/>
      <c r="DL15" s="587"/>
      <c r="DM15" s="587"/>
      <c r="DN15" s="587"/>
      <c r="DO15" s="587"/>
      <c r="DP15" s="588"/>
      <c r="DQ15" s="592">
        <v>593942</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1403231</v>
      </c>
      <c r="S16" s="587"/>
      <c r="T16" s="587"/>
      <c r="U16" s="587"/>
      <c r="V16" s="587"/>
      <c r="W16" s="587"/>
      <c r="X16" s="587"/>
      <c r="Y16" s="588"/>
      <c r="Z16" s="639">
        <v>23.8</v>
      </c>
      <c r="AA16" s="639"/>
      <c r="AB16" s="639"/>
      <c r="AC16" s="639"/>
      <c r="AD16" s="640">
        <v>1181992</v>
      </c>
      <c r="AE16" s="640"/>
      <c r="AF16" s="640"/>
      <c r="AG16" s="640"/>
      <c r="AH16" s="640"/>
      <c r="AI16" s="640"/>
      <c r="AJ16" s="640"/>
      <c r="AK16" s="640"/>
      <c r="AL16" s="609">
        <v>39.5</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t="s">
        <v>111</v>
      </c>
      <c r="CS16" s="587"/>
      <c r="CT16" s="587"/>
      <c r="CU16" s="587"/>
      <c r="CV16" s="587"/>
      <c r="CW16" s="587"/>
      <c r="CX16" s="587"/>
      <c r="CY16" s="588"/>
      <c r="CZ16" s="639" t="s">
        <v>111</v>
      </c>
      <c r="DA16" s="639"/>
      <c r="DB16" s="639"/>
      <c r="DC16" s="639"/>
      <c r="DD16" s="592" t="s">
        <v>111</v>
      </c>
      <c r="DE16" s="587"/>
      <c r="DF16" s="587"/>
      <c r="DG16" s="587"/>
      <c r="DH16" s="587"/>
      <c r="DI16" s="587"/>
      <c r="DJ16" s="587"/>
      <c r="DK16" s="587"/>
      <c r="DL16" s="587"/>
      <c r="DM16" s="587"/>
      <c r="DN16" s="587"/>
      <c r="DO16" s="587"/>
      <c r="DP16" s="588"/>
      <c r="DQ16" s="592" t="s">
        <v>111</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1181992</v>
      </c>
      <c r="S17" s="587"/>
      <c r="T17" s="587"/>
      <c r="U17" s="587"/>
      <c r="V17" s="587"/>
      <c r="W17" s="587"/>
      <c r="X17" s="587"/>
      <c r="Y17" s="588"/>
      <c r="Z17" s="639">
        <v>20.100000000000001</v>
      </c>
      <c r="AA17" s="639"/>
      <c r="AB17" s="639"/>
      <c r="AC17" s="639"/>
      <c r="AD17" s="640">
        <v>1181992</v>
      </c>
      <c r="AE17" s="640"/>
      <c r="AF17" s="640"/>
      <c r="AG17" s="640"/>
      <c r="AH17" s="640"/>
      <c r="AI17" s="640"/>
      <c r="AJ17" s="640"/>
      <c r="AK17" s="640"/>
      <c r="AL17" s="609">
        <v>39.5</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518918</v>
      </c>
      <c r="CS17" s="587"/>
      <c r="CT17" s="587"/>
      <c r="CU17" s="587"/>
      <c r="CV17" s="587"/>
      <c r="CW17" s="587"/>
      <c r="CX17" s="587"/>
      <c r="CY17" s="588"/>
      <c r="CZ17" s="639">
        <v>8.9</v>
      </c>
      <c r="DA17" s="639"/>
      <c r="DB17" s="639"/>
      <c r="DC17" s="639"/>
      <c r="DD17" s="592" t="s">
        <v>111</v>
      </c>
      <c r="DE17" s="587"/>
      <c r="DF17" s="587"/>
      <c r="DG17" s="587"/>
      <c r="DH17" s="587"/>
      <c r="DI17" s="587"/>
      <c r="DJ17" s="587"/>
      <c r="DK17" s="587"/>
      <c r="DL17" s="587"/>
      <c r="DM17" s="587"/>
      <c r="DN17" s="587"/>
      <c r="DO17" s="587"/>
      <c r="DP17" s="588"/>
      <c r="DQ17" s="592">
        <v>518918</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221238</v>
      </c>
      <c r="S18" s="587"/>
      <c r="T18" s="587"/>
      <c r="U18" s="587"/>
      <c r="V18" s="587"/>
      <c r="W18" s="587"/>
      <c r="X18" s="587"/>
      <c r="Y18" s="588"/>
      <c r="Z18" s="639">
        <v>3.8</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v>72846</v>
      </c>
      <c r="CS18" s="587"/>
      <c r="CT18" s="587"/>
      <c r="CU18" s="587"/>
      <c r="CV18" s="587"/>
      <c r="CW18" s="587"/>
      <c r="CX18" s="587"/>
      <c r="CY18" s="588"/>
      <c r="CZ18" s="639">
        <v>1.2</v>
      </c>
      <c r="DA18" s="639"/>
      <c r="DB18" s="639"/>
      <c r="DC18" s="639"/>
      <c r="DD18" s="592" t="s">
        <v>111</v>
      </c>
      <c r="DE18" s="587"/>
      <c r="DF18" s="587"/>
      <c r="DG18" s="587"/>
      <c r="DH18" s="587"/>
      <c r="DI18" s="587"/>
      <c r="DJ18" s="587"/>
      <c r="DK18" s="587"/>
      <c r="DL18" s="587"/>
      <c r="DM18" s="587"/>
      <c r="DN18" s="587"/>
      <c r="DO18" s="587"/>
      <c r="DP18" s="588"/>
      <c r="DQ18" s="592">
        <v>72846</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1</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501</v>
      </c>
      <c r="BH19" s="587"/>
      <c r="BI19" s="587"/>
      <c r="BJ19" s="587"/>
      <c r="BK19" s="587"/>
      <c r="BL19" s="587"/>
      <c r="BM19" s="587"/>
      <c r="BN19" s="588"/>
      <c r="BO19" s="639">
        <v>0</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3204373</v>
      </c>
      <c r="S20" s="587"/>
      <c r="T20" s="587"/>
      <c r="U20" s="587"/>
      <c r="V20" s="587"/>
      <c r="W20" s="587"/>
      <c r="X20" s="587"/>
      <c r="Y20" s="588"/>
      <c r="Z20" s="639">
        <v>54.4</v>
      </c>
      <c r="AA20" s="639"/>
      <c r="AB20" s="639"/>
      <c r="AC20" s="639"/>
      <c r="AD20" s="640">
        <v>2983134</v>
      </c>
      <c r="AE20" s="640"/>
      <c r="AF20" s="640"/>
      <c r="AG20" s="640"/>
      <c r="AH20" s="640"/>
      <c r="AI20" s="640"/>
      <c r="AJ20" s="640"/>
      <c r="AK20" s="640"/>
      <c r="AL20" s="609">
        <v>99.6</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501</v>
      </c>
      <c r="BH20" s="587"/>
      <c r="BI20" s="587"/>
      <c r="BJ20" s="587"/>
      <c r="BK20" s="587"/>
      <c r="BL20" s="587"/>
      <c r="BM20" s="587"/>
      <c r="BN20" s="588"/>
      <c r="BO20" s="639">
        <v>0</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5838949</v>
      </c>
      <c r="CS20" s="587"/>
      <c r="CT20" s="587"/>
      <c r="CU20" s="587"/>
      <c r="CV20" s="587"/>
      <c r="CW20" s="587"/>
      <c r="CX20" s="587"/>
      <c r="CY20" s="588"/>
      <c r="CZ20" s="639">
        <v>100</v>
      </c>
      <c r="DA20" s="639"/>
      <c r="DB20" s="639"/>
      <c r="DC20" s="639"/>
      <c r="DD20" s="592">
        <v>1248716</v>
      </c>
      <c r="DE20" s="587"/>
      <c r="DF20" s="587"/>
      <c r="DG20" s="587"/>
      <c r="DH20" s="587"/>
      <c r="DI20" s="587"/>
      <c r="DJ20" s="587"/>
      <c r="DK20" s="587"/>
      <c r="DL20" s="587"/>
      <c r="DM20" s="587"/>
      <c r="DN20" s="587"/>
      <c r="DO20" s="587"/>
      <c r="DP20" s="588"/>
      <c r="DQ20" s="592">
        <v>4206631</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2447</v>
      </c>
      <c r="S21" s="587"/>
      <c r="T21" s="587"/>
      <c r="U21" s="587"/>
      <c r="V21" s="587"/>
      <c r="W21" s="587"/>
      <c r="X21" s="587"/>
      <c r="Y21" s="588"/>
      <c r="Z21" s="639">
        <v>0</v>
      </c>
      <c r="AA21" s="639"/>
      <c r="AB21" s="639"/>
      <c r="AC21" s="639"/>
      <c r="AD21" s="640">
        <v>2447</v>
      </c>
      <c r="AE21" s="640"/>
      <c r="AF21" s="640"/>
      <c r="AG21" s="640"/>
      <c r="AH21" s="640"/>
      <c r="AI21" s="640"/>
      <c r="AJ21" s="640"/>
      <c r="AK21" s="640"/>
      <c r="AL21" s="609">
        <v>0.1</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v>501</v>
      </c>
      <c r="BH21" s="587"/>
      <c r="BI21" s="587"/>
      <c r="BJ21" s="587"/>
      <c r="BK21" s="587"/>
      <c r="BL21" s="587"/>
      <c r="BM21" s="587"/>
      <c r="BN21" s="588"/>
      <c r="BO21" s="639">
        <v>0</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59453</v>
      </c>
      <c r="S22" s="587"/>
      <c r="T22" s="587"/>
      <c r="U22" s="587"/>
      <c r="V22" s="587"/>
      <c r="W22" s="587"/>
      <c r="X22" s="587"/>
      <c r="Y22" s="588"/>
      <c r="Z22" s="639">
        <v>1</v>
      </c>
      <c r="AA22" s="639"/>
      <c r="AB22" s="639"/>
      <c r="AC22" s="639"/>
      <c r="AD22" s="640" t="s">
        <v>111</v>
      </c>
      <c r="AE22" s="640"/>
      <c r="AF22" s="640"/>
      <c r="AG22" s="640"/>
      <c r="AH22" s="640"/>
      <c r="AI22" s="640"/>
      <c r="AJ22" s="640"/>
      <c r="AK22" s="640"/>
      <c r="AL22" s="609" t="s">
        <v>111</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34370</v>
      </c>
      <c r="S23" s="587"/>
      <c r="T23" s="587"/>
      <c r="U23" s="587"/>
      <c r="V23" s="587"/>
      <c r="W23" s="587"/>
      <c r="X23" s="587"/>
      <c r="Y23" s="588"/>
      <c r="Z23" s="639">
        <v>0.6</v>
      </c>
      <c r="AA23" s="639"/>
      <c r="AB23" s="639"/>
      <c r="AC23" s="639"/>
      <c r="AD23" s="640">
        <v>9585</v>
      </c>
      <c r="AE23" s="640"/>
      <c r="AF23" s="640"/>
      <c r="AG23" s="640"/>
      <c r="AH23" s="640"/>
      <c r="AI23" s="640"/>
      <c r="AJ23" s="640"/>
      <c r="AK23" s="640"/>
      <c r="AL23" s="609">
        <v>0.3</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18351</v>
      </c>
      <c r="S24" s="587"/>
      <c r="T24" s="587"/>
      <c r="U24" s="587"/>
      <c r="V24" s="587"/>
      <c r="W24" s="587"/>
      <c r="X24" s="587"/>
      <c r="Y24" s="588"/>
      <c r="Z24" s="639">
        <v>0.3</v>
      </c>
      <c r="AA24" s="639"/>
      <c r="AB24" s="639"/>
      <c r="AC24" s="639"/>
      <c r="AD24" s="640" t="s">
        <v>111</v>
      </c>
      <c r="AE24" s="640"/>
      <c r="AF24" s="640"/>
      <c r="AG24" s="640"/>
      <c r="AH24" s="640"/>
      <c r="AI24" s="640"/>
      <c r="AJ24" s="640"/>
      <c r="AK24" s="640"/>
      <c r="AL24" s="609" t="s">
        <v>111</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2078042</v>
      </c>
      <c r="CS24" s="637"/>
      <c r="CT24" s="637"/>
      <c r="CU24" s="637"/>
      <c r="CV24" s="637"/>
      <c r="CW24" s="637"/>
      <c r="CX24" s="637"/>
      <c r="CY24" s="684"/>
      <c r="CZ24" s="688">
        <v>35.6</v>
      </c>
      <c r="DA24" s="689"/>
      <c r="DB24" s="689"/>
      <c r="DC24" s="690"/>
      <c r="DD24" s="683">
        <v>1544285</v>
      </c>
      <c r="DE24" s="637"/>
      <c r="DF24" s="637"/>
      <c r="DG24" s="637"/>
      <c r="DH24" s="637"/>
      <c r="DI24" s="637"/>
      <c r="DJ24" s="637"/>
      <c r="DK24" s="684"/>
      <c r="DL24" s="683">
        <v>1506324</v>
      </c>
      <c r="DM24" s="637"/>
      <c r="DN24" s="637"/>
      <c r="DO24" s="637"/>
      <c r="DP24" s="637"/>
      <c r="DQ24" s="637"/>
      <c r="DR24" s="637"/>
      <c r="DS24" s="637"/>
      <c r="DT24" s="637"/>
      <c r="DU24" s="637"/>
      <c r="DV24" s="684"/>
      <c r="DW24" s="685">
        <v>46.3</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594391</v>
      </c>
      <c r="S25" s="587"/>
      <c r="T25" s="587"/>
      <c r="U25" s="587"/>
      <c r="V25" s="587"/>
      <c r="W25" s="587"/>
      <c r="X25" s="587"/>
      <c r="Y25" s="588"/>
      <c r="Z25" s="639">
        <v>10.1</v>
      </c>
      <c r="AA25" s="639"/>
      <c r="AB25" s="639"/>
      <c r="AC25" s="639"/>
      <c r="AD25" s="640" t="s">
        <v>111</v>
      </c>
      <c r="AE25" s="640"/>
      <c r="AF25" s="640"/>
      <c r="AG25" s="640"/>
      <c r="AH25" s="640"/>
      <c r="AI25" s="640"/>
      <c r="AJ25" s="640"/>
      <c r="AK25" s="640"/>
      <c r="AL25" s="609" t="s">
        <v>111</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865935</v>
      </c>
      <c r="CS25" s="605"/>
      <c r="CT25" s="605"/>
      <c r="CU25" s="605"/>
      <c r="CV25" s="605"/>
      <c r="CW25" s="605"/>
      <c r="CX25" s="605"/>
      <c r="CY25" s="606"/>
      <c r="CZ25" s="589">
        <v>14.8</v>
      </c>
      <c r="DA25" s="607"/>
      <c r="DB25" s="607"/>
      <c r="DC25" s="608"/>
      <c r="DD25" s="592">
        <v>811663</v>
      </c>
      <c r="DE25" s="605"/>
      <c r="DF25" s="605"/>
      <c r="DG25" s="605"/>
      <c r="DH25" s="605"/>
      <c r="DI25" s="605"/>
      <c r="DJ25" s="605"/>
      <c r="DK25" s="606"/>
      <c r="DL25" s="592">
        <v>811257</v>
      </c>
      <c r="DM25" s="605"/>
      <c r="DN25" s="605"/>
      <c r="DO25" s="605"/>
      <c r="DP25" s="605"/>
      <c r="DQ25" s="605"/>
      <c r="DR25" s="605"/>
      <c r="DS25" s="605"/>
      <c r="DT25" s="605"/>
      <c r="DU25" s="605"/>
      <c r="DV25" s="606"/>
      <c r="DW25" s="609">
        <v>24.9</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571394</v>
      </c>
      <c r="CS26" s="587"/>
      <c r="CT26" s="587"/>
      <c r="CU26" s="587"/>
      <c r="CV26" s="587"/>
      <c r="CW26" s="587"/>
      <c r="CX26" s="587"/>
      <c r="CY26" s="588"/>
      <c r="CZ26" s="589">
        <v>9.8000000000000007</v>
      </c>
      <c r="DA26" s="607"/>
      <c r="DB26" s="607"/>
      <c r="DC26" s="608"/>
      <c r="DD26" s="592">
        <v>521232</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438851</v>
      </c>
      <c r="S27" s="587"/>
      <c r="T27" s="587"/>
      <c r="U27" s="587"/>
      <c r="V27" s="587"/>
      <c r="W27" s="587"/>
      <c r="X27" s="587"/>
      <c r="Y27" s="588"/>
      <c r="Z27" s="639">
        <v>7.4</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1575829</v>
      </c>
      <c r="BH27" s="587"/>
      <c r="BI27" s="587"/>
      <c r="BJ27" s="587"/>
      <c r="BK27" s="587"/>
      <c r="BL27" s="587"/>
      <c r="BM27" s="587"/>
      <c r="BN27" s="588"/>
      <c r="BO27" s="639">
        <v>100</v>
      </c>
      <c r="BP27" s="639"/>
      <c r="BQ27" s="639"/>
      <c r="BR27" s="639"/>
      <c r="BS27" s="592" t="s">
        <v>111</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693189</v>
      </c>
      <c r="CS27" s="605"/>
      <c r="CT27" s="605"/>
      <c r="CU27" s="605"/>
      <c r="CV27" s="605"/>
      <c r="CW27" s="605"/>
      <c r="CX27" s="605"/>
      <c r="CY27" s="606"/>
      <c r="CZ27" s="589">
        <v>11.9</v>
      </c>
      <c r="DA27" s="607"/>
      <c r="DB27" s="607"/>
      <c r="DC27" s="608"/>
      <c r="DD27" s="592">
        <v>213704</v>
      </c>
      <c r="DE27" s="605"/>
      <c r="DF27" s="605"/>
      <c r="DG27" s="605"/>
      <c r="DH27" s="605"/>
      <c r="DI27" s="605"/>
      <c r="DJ27" s="605"/>
      <c r="DK27" s="606"/>
      <c r="DL27" s="592">
        <v>213704</v>
      </c>
      <c r="DM27" s="605"/>
      <c r="DN27" s="605"/>
      <c r="DO27" s="605"/>
      <c r="DP27" s="605"/>
      <c r="DQ27" s="605"/>
      <c r="DR27" s="605"/>
      <c r="DS27" s="605"/>
      <c r="DT27" s="605"/>
      <c r="DU27" s="605"/>
      <c r="DV27" s="606"/>
      <c r="DW27" s="609">
        <v>6.6</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57458</v>
      </c>
      <c r="S28" s="587"/>
      <c r="T28" s="587"/>
      <c r="U28" s="587"/>
      <c r="V28" s="587"/>
      <c r="W28" s="587"/>
      <c r="X28" s="587"/>
      <c r="Y28" s="588"/>
      <c r="Z28" s="639">
        <v>1</v>
      </c>
      <c r="AA28" s="639"/>
      <c r="AB28" s="639"/>
      <c r="AC28" s="639"/>
      <c r="AD28" s="640" t="s">
        <v>111</v>
      </c>
      <c r="AE28" s="640"/>
      <c r="AF28" s="640"/>
      <c r="AG28" s="640"/>
      <c r="AH28" s="640"/>
      <c r="AI28" s="640"/>
      <c r="AJ28" s="640"/>
      <c r="AK28" s="640"/>
      <c r="AL28" s="609" t="s">
        <v>111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518918</v>
      </c>
      <c r="CS28" s="587"/>
      <c r="CT28" s="587"/>
      <c r="CU28" s="587"/>
      <c r="CV28" s="587"/>
      <c r="CW28" s="587"/>
      <c r="CX28" s="587"/>
      <c r="CY28" s="588"/>
      <c r="CZ28" s="589">
        <v>8.9</v>
      </c>
      <c r="DA28" s="607"/>
      <c r="DB28" s="607"/>
      <c r="DC28" s="608"/>
      <c r="DD28" s="592">
        <v>518918</v>
      </c>
      <c r="DE28" s="587"/>
      <c r="DF28" s="587"/>
      <c r="DG28" s="587"/>
      <c r="DH28" s="587"/>
      <c r="DI28" s="587"/>
      <c r="DJ28" s="587"/>
      <c r="DK28" s="588"/>
      <c r="DL28" s="592">
        <v>481363</v>
      </c>
      <c r="DM28" s="587"/>
      <c r="DN28" s="587"/>
      <c r="DO28" s="587"/>
      <c r="DP28" s="587"/>
      <c r="DQ28" s="587"/>
      <c r="DR28" s="587"/>
      <c r="DS28" s="587"/>
      <c r="DT28" s="587"/>
      <c r="DU28" s="587"/>
      <c r="DV28" s="588"/>
      <c r="DW28" s="609">
        <v>14.8</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t="s">
        <v>111</v>
      </c>
      <c r="S29" s="587"/>
      <c r="T29" s="587"/>
      <c r="U29" s="587"/>
      <c r="V29" s="587"/>
      <c r="W29" s="587"/>
      <c r="X29" s="587"/>
      <c r="Y29" s="588"/>
      <c r="Z29" s="639" t="s">
        <v>111</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58</v>
      </c>
      <c r="CG29" s="620"/>
      <c r="CH29" s="620"/>
      <c r="CI29" s="620"/>
      <c r="CJ29" s="620"/>
      <c r="CK29" s="620"/>
      <c r="CL29" s="620"/>
      <c r="CM29" s="620"/>
      <c r="CN29" s="620"/>
      <c r="CO29" s="620"/>
      <c r="CP29" s="620"/>
      <c r="CQ29" s="621"/>
      <c r="CR29" s="586">
        <v>518918</v>
      </c>
      <c r="CS29" s="605"/>
      <c r="CT29" s="605"/>
      <c r="CU29" s="605"/>
      <c r="CV29" s="605"/>
      <c r="CW29" s="605"/>
      <c r="CX29" s="605"/>
      <c r="CY29" s="606"/>
      <c r="CZ29" s="589">
        <v>8.9</v>
      </c>
      <c r="DA29" s="607"/>
      <c r="DB29" s="607"/>
      <c r="DC29" s="608"/>
      <c r="DD29" s="592">
        <v>518918</v>
      </c>
      <c r="DE29" s="605"/>
      <c r="DF29" s="605"/>
      <c r="DG29" s="605"/>
      <c r="DH29" s="605"/>
      <c r="DI29" s="605"/>
      <c r="DJ29" s="605"/>
      <c r="DK29" s="606"/>
      <c r="DL29" s="592">
        <v>481363</v>
      </c>
      <c r="DM29" s="605"/>
      <c r="DN29" s="605"/>
      <c r="DO29" s="605"/>
      <c r="DP29" s="605"/>
      <c r="DQ29" s="605"/>
      <c r="DR29" s="605"/>
      <c r="DS29" s="605"/>
      <c r="DT29" s="605"/>
      <c r="DU29" s="605"/>
      <c r="DV29" s="606"/>
      <c r="DW29" s="609">
        <v>14.8</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86798</v>
      </c>
      <c r="S30" s="587"/>
      <c r="T30" s="587"/>
      <c r="U30" s="587"/>
      <c r="V30" s="587"/>
      <c r="W30" s="587"/>
      <c r="X30" s="587"/>
      <c r="Y30" s="588"/>
      <c r="Z30" s="639">
        <v>1.5</v>
      </c>
      <c r="AA30" s="639"/>
      <c r="AB30" s="639"/>
      <c r="AC30" s="639"/>
      <c r="AD30" s="640" t="s">
        <v>111</v>
      </c>
      <c r="AE30" s="640"/>
      <c r="AF30" s="640"/>
      <c r="AG30" s="640"/>
      <c r="AH30" s="640"/>
      <c r="AI30" s="640"/>
      <c r="AJ30" s="640"/>
      <c r="AK30" s="640"/>
      <c r="AL30" s="609" t="s">
        <v>111</v>
      </c>
      <c r="AM30" s="641"/>
      <c r="AN30" s="641"/>
      <c r="AO30" s="642"/>
      <c r="AP30" s="664" t="s">
        <v>288</v>
      </c>
      <c r="AQ30" s="665"/>
      <c r="AR30" s="665"/>
      <c r="AS30" s="665"/>
      <c r="AT30" s="670" t="s">
        <v>289</v>
      </c>
      <c r="AU30" s="182"/>
      <c r="AV30" s="182"/>
      <c r="AW30" s="182"/>
      <c r="AX30" s="673" t="s">
        <v>169</v>
      </c>
      <c r="AY30" s="674"/>
      <c r="AZ30" s="674"/>
      <c r="BA30" s="674"/>
      <c r="BB30" s="674"/>
      <c r="BC30" s="674"/>
      <c r="BD30" s="674"/>
      <c r="BE30" s="674"/>
      <c r="BF30" s="675"/>
      <c r="BG30" s="652">
        <v>98.6</v>
      </c>
      <c r="BH30" s="653"/>
      <c r="BI30" s="653"/>
      <c r="BJ30" s="653"/>
      <c r="BK30" s="653"/>
      <c r="BL30" s="653"/>
      <c r="BM30" s="654">
        <v>95.3</v>
      </c>
      <c r="BN30" s="653"/>
      <c r="BO30" s="653"/>
      <c r="BP30" s="653"/>
      <c r="BQ30" s="655"/>
      <c r="BR30" s="652">
        <v>98.2</v>
      </c>
      <c r="BS30" s="653"/>
      <c r="BT30" s="653"/>
      <c r="BU30" s="653"/>
      <c r="BV30" s="653"/>
      <c r="BW30" s="653"/>
      <c r="BX30" s="654">
        <v>94.8</v>
      </c>
      <c r="BY30" s="653"/>
      <c r="BZ30" s="653"/>
      <c r="CA30" s="653"/>
      <c r="CB30" s="655"/>
      <c r="CD30" s="658"/>
      <c r="CE30" s="659"/>
      <c r="CF30" s="623" t="s">
        <v>290</v>
      </c>
      <c r="CG30" s="620"/>
      <c r="CH30" s="620"/>
      <c r="CI30" s="620"/>
      <c r="CJ30" s="620"/>
      <c r="CK30" s="620"/>
      <c r="CL30" s="620"/>
      <c r="CM30" s="620"/>
      <c r="CN30" s="620"/>
      <c r="CO30" s="620"/>
      <c r="CP30" s="620"/>
      <c r="CQ30" s="621"/>
      <c r="CR30" s="586">
        <v>446693</v>
      </c>
      <c r="CS30" s="587"/>
      <c r="CT30" s="587"/>
      <c r="CU30" s="587"/>
      <c r="CV30" s="587"/>
      <c r="CW30" s="587"/>
      <c r="CX30" s="587"/>
      <c r="CY30" s="588"/>
      <c r="CZ30" s="589">
        <v>7.7</v>
      </c>
      <c r="DA30" s="607"/>
      <c r="DB30" s="607"/>
      <c r="DC30" s="608"/>
      <c r="DD30" s="592">
        <v>446693</v>
      </c>
      <c r="DE30" s="587"/>
      <c r="DF30" s="587"/>
      <c r="DG30" s="587"/>
      <c r="DH30" s="587"/>
      <c r="DI30" s="587"/>
      <c r="DJ30" s="587"/>
      <c r="DK30" s="588"/>
      <c r="DL30" s="592">
        <v>409138</v>
      </c>
      <c r="DM30" s="587"/>
      <c r="DN30" s="587"/>
      <c r="DO30" s="587"/>
      <c r="DP30" s="587"/>
      <c r="DQ30" s="587"/>
      <c r="DR30" s="587"/>
      <c r="DS30" s="587"/>
      <c r="DT30" s="587"/>
      <c r="DU30" s="587"/>
      <c r="DV30" s="588"/>
      <c r="DW30" s="609">
        <v>12.6</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115774</v>
      </c>
      <c r="S31" s="587"/>
      <c r="T31" s="587"/>
      <c r="U31" s="587"/>
      <c r="V31" s="587"/>
      <c r="W31" s="587"/>
      <c r="X31" s="587"/>
      <c r="Y31" s="588"/>
      <c r="Z31" s="639">
        <v>2</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98.7</v>
      </c>
      <c r="BH31" s="605"/>
      <c r="BI31" s="605"/>
      <c r="BJ31" s="605"/>
      <c r="BK31" s="605"/>
      <c r="BL31" s="605"/>
      <c r="BM31" s="641">
        <v>96.1</v>
      </c>
      <c r="BN31" s="651"/>
      <c r="BO31" s="651"/>
      <c r="BP31" s="651"/>
      <c r="BQ31" s="615"/>
      <c r="BR31" s="650">
        <v>98.6</v>
      </c>
      <c r="BS31" s="605"/>
      <c r="BT31" s="605"/>
      <c r="BU31" s="605"/>
      <c r="BV31" s="605"/>
      <c r="BW31" s="605"/>
      <c r="BX31" s="641">
        <v>95.6</v>
      </c>
      <c r="BY31" s="651"/>
      <c r="BZ31" s="651"/>
      <c r="CA31" s="651"/>
      <c r="CB31" s="615"/>
      <c r="CD31" s="658"/>
      <c r="CE31" s="659"/>
      <c r="CF31" s="623" t="s">
        <v>294</v>
      </c>
      <c r="CG31" s="620"/>
      <c r="CH31" s="620"/>
      <c r="CI31" s="620"/>
      <c r="CJ31" s="620"/>
      <c r="CK31" s="620"/>
      <c r="CL31" s="620"/>
      <c r="CM31" s="620"/>
      <c r="CN31" s="620"/>
      <c r="CO31" s="620"/>
      <c r="CP31" s="620"/>
      <c r="CQ31" s="621"/>
      <c r="CR31" s="586">
        <v>72225</v>
      </c>
      <c r="CS31" s="605"/>
      <c r="CT31" s="605"/>
      <c r="CU31" s="605"/>
      <c r="CV31" s="605"/>
      <c r="CW31" s="605"/>
      <c r="CX31" s="605"/>
      <c r="CY31" s="606"/>
      <c r="CZ31" s="589">
        <v>1.2</v>
      </c>
      <c r="DA31" s="607"/>
      <c r="DB31" s="607"/>
      <c r="DC31" s="608"/>
      <c r="DD31" s="592">
        <v>72225</v>
      </c>
      <c r="DE31" s="605"/>
      <c r="DF31" s="605"/>
      <c r="DG31" s="605"/>
      <c r="DH31" s="605"/>
      <c r="DI31" s="605"/>
      <c r="DJ31" s="605"/>
      <c r="DK31" s="606"/>
      <c r="DL31" s="592">
        <v>72225</v>
      </c>
      <c r="DM31" s="605"/>
      <c r="DN31" s="605"/>
      <c r="DO31" s="605"/>
      <c r="DP31" s="605"/>
      <c r="DQ31" s="605"/>
      <c r="DR31" s="605"/>
      <c r="DS31" s="605"/>
      <c r="DT31" s="605"/>
      <c r="DU31" s="605"/>
      <c r="DV31" s="606"/>
      <c r="DW31" s="609">
        <v>2.2000000000000002</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468638</v>
      </c>
      <c r="S32" s="587"/>
      <c r="T32" s="587"/>
      <c r="U32" s="587"/>
      <c r="V32" s="587"/>
      <c r="W32" s="587"/>
      <c r="X32" s="587"/>
      <c r="Y32" s="588"/>
      <c r="Z32" s="639">
        <v>8</v>
      </c>
      <c r="AA32" s="639"/>
      <c r="AB32" s="639"/>
      <c r="AC32" s="639"/>
      <c r="AD32" s="640">
        <v>918</v>
      </c>
      <c r="AE32" s="640"/>
      <c r="AF32" s="640"/>
      <c r="AG32" s="640"/>
      <c r="AH32" s="640"/>
      <c r="AI32" s="640"/>
      <c r="AJ32" s="640"/>
      <c r="AK32" s="640"/>
      <c r="AL32" s="609">
        <v>0</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97.6</v>
      </c>
      <c r="BH32" s="571"/>
      <c r="BI32" s="571"/>
      <c r="BJ32" s="571"/>
      <c r="BK32" s="571"/>
      <c r="BL32" s="571"/>
      <c r="BM32" s="634">
        <v>92</v>
      </c>
      <c r="BN32" s="571"/>
      <c r="BO32" s="571"/>
      <c r="BP32" s="571"/>
      <c r="BQ32" s="628"/>
      <c r="BR32" s="649">
        <v>96.9</v>
      </c>
      <c r="BS32" s="571"/>
      <c r="BT32" s="571"/>
      <c r="BU32" s="571"/>
      <c r="BV32" s="571"/>
      <c r="BW32" s="571"/>
      <c r="BX32" s="634">
        <v>91.5</v>
      </c>
      <c r="BY32" s="571"/>
      <c r="BZ32" s="571"/>
      <c r="CA32" s="571"/>
      <c r="CB32" s="628"/>
      <c r="CD32" s="660"/>
      <c r="CE32" s="661"/>
      <c r="CF32" s="623" t="s">
        <v>297</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812113</v>
      </c>
      <c r="S33" s="587"/>
      <c r="T33" s="587"/>
      <c r="U33" s="587"/>
      <c r="V33" s="587"/>
      <c r="W33" s="587"/>
      <c r="X33" s="587"/>
      <c r="Y33" s="588"/>
      <c r="Z33" s="639">
        <v>13.8</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2512191</v>
      </c>
      <c r="CS33" s="605"/>
      <c r="CT33" s="605"/>
      <c r="CU33" s="605"/>
      <c r="CV33" s="605"/>
      <c r="CW33" s="605"/>
      <c r="CX33" s="605"/>
      <c r="CY33" s="606"/>
      <c r="CZ33" s="589">
        <v>43</v>
      </c>
      <c r="DA33" s="607"/>
      <c r="DB33" s="607"/>
      <c r="DC33" s="608"/>
      <c r="DD33" s="592">
        <v>2302333</v>
      </c>
      <c r="DE33" s="605"/>
      <c r="DF33" s="605"/>
      <c r="DG33" s="605"/>
      <c r="DH33" s="605"/>
      <c r="DI33" s="605"/>
      <c r="DJ33" s="605"/>
      <c r="DK33" s="606"/>
      <c r="DL33" s="592">
        <v>1401281</v>
      </c>
      <c r="DM33" s="605"/>
      <c r="DN33" s="605"/>
      <c r="DO33" s="605"/>
      <c r="DP33" s="605"/>
      <c r="DQ33" s="605"/>
      <c r="DR33" s="605"/>
      <c r="DS33" s="605"/>
      <c r="DT33" s="605"/>
      <c r="DU33" s="605"/>
      <c r="DV33" s="606"/>
      <c r="DW33" s="609">
        <v>43</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676662</v>
      </c>
      <c r="CS34" s="587"/>
      <c r="CT34" s="587"/>
      <c r="CU34" s="587"/>
      <c r="CV34" s="587"/>
      <c r="CW34" s="587"/>
      <c r="CX34" s="587"/>
      <c r="CY34" s="588"/>
      <c r="CZ34" s="589">
        <v>11.6</v>
      </c>
      <c r="DA34" s="607"/>
      <c r="DB34" s="607"/>
      <c r="DC34" s="608"/>
      <c r="DD34" s="592">
        <v>571134</v>
      </c>
      <c r="DE34" s="587"/>
      <c r="DF34" s="587"/>
      <c r="DG34" s="587"/>
      <c r="DH34" s="587"/>
      <c r="DI34" s="587"/>
      <c r="DJ34" s="587"/>
      <c r="DK34" s="588"/>
      <c r="DL34" s="592">
        <v>521326</v>
      </c>
      <c r="DM34" s="587"/>
      <c r="DN34" s="587"/>
      <c r="DO34" s="587"/>
      <c r="DP34" s="587"/>
      <c r="DQ34" s="587"/>
      <c r="DR34" s="587"/>
      <c r="DS34" s="587"/>
      <c r="DT34" s="587"/>
      <c r="DU34" s="587"/>
      <c r="DV34" s="588"/>
      <c r="DW34" s="609">
        <v>16</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259713</v>
      </c>
      <c r="S35" s="587"/>
      <c r="T35" s="587"/>
      <c r="U35" s="587"/>
      <c r="V35" s="587"/>
      <c r="W35" s="587"/>
      <c r="X35" s="587"/>
      <c r="Y35" s="588"/>
      <c r="Z35" s="639">
        <v>4.4000000000000004</v>
      </c>
      <c r="AA35" s="639"/>
      <c r="AB35" s="639"/>
      <c r="AC35" s="639"/>
      <c r="AD35" s="640" t="s">
        <v>111</v>
      </c>
      <c r="AE35" s="640"/>
      <c r="AF35" s="640"/>
      <c r="AG35" s="640"/>
      <c r="AH35" s="640"/>
      <c r="AI35" s="640"/>
      <c r="AJ35" s="640"/>
      <c r="AK35" s="640"/>
      <c r="AL35" s="609" t="s">
        <v>111</v>
      </c>
      <c r="AM35" s="641"/>
      <c r="AN35" s="641"/>
      <c r="AO35" s="642"/>
      <c r="AP35" s="186"/>
      <c r="AQ35" s="643" t="s">
        <v>305</v>
      </c>
      <c r="AR35" s="644"/>
      <c r="AS35" s="644"/>
      <c r="AT35" s="644"/>
      <c r="AU35" s="644"/>
      <c r="AV35" s="644"/>
      <c r="AW35" s="644"/>
      <c r="AX35" s="644"/>
      <c r="AY35" s="645"/>
      <c r="AZ35" s="636">
        <v>634606</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9165</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22245</v>
      </c>
      <c r="CS35" s="605"/>
      <c r="CT35" s="605"/>
      <c r="CU35" s="605"/>
      <c r="CV35" s="605"/>
      <c r="CW35" s="605"/>
      <c r="CX35" s="605"/>
      <c r="CY35" s="606"/>
      <c r="CZ35" s="589">
        <v>0.4</v>
      </c>
      <c r="DA35" s="607"/>
      <c r="DB35" s="607"/>
      <c r="DC35" s="608"/>
      <c r="DD35" s="592">
        <v>22128</v>
      </c>
      <c r="DE35" s="605"/>
      <c r="DF35" s="605"/>
      <c r="DG35" s="605"/>
      <c r="DH35" s="605"/>
      <c r="DI35" s="605"/>
      <c r="DJ35" s="605"/>
      <c r="DK35" s="606"/>
      <c r="DL35" s="592">
        <v>19337</v>
      </c>
      <c r="DM35" s="605"/>
      <c r="DN35" s="605"/>
      <c r="DO35" s="605"/>
      <c r="DP35" s="605"/>
      <c r="DQ35" s="605"/>
      <c r="DR35" s="605"/>
      <c r="DS35" s="605"/>
      <c r="DT35" s="605"/>
      <c r="DU35" s="605"/>
      <c r="DV35" s="606"/>
      <c r="DW35" s="609">
        <v>0.6</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5893017</v>
      </c>
      <c r="S36" s="627"/>
      <c r="T36" s="627"/>
      <c r="U36" s="627"/>
      <c r="V36" s="627"/>
      <c r="W36" s="627"/>
      <c r="X36" s="627"/>
      <c r="Y36" s="630"/>
      <c r="Z36" s="631">
        <v>100</v>
      </c>
      <c r="AA36" s="631"/>
      <c r="AB36" s="631"/>
      <c r="AC36" s="631"/>
      <c r="AD36" s="632">
        <v>2996084</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107470</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-76721</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540064</v>
      </c>
      <c r="CS36" s="587"/>
      <c r="CT36" s="587"/>
      <c r="CU36" s="587"/>
      <c r="CV36" s="587"/>
      <c r="CW36" s="587"/>
      <c r="CX36" s="587"/>
      <c r="CY36" s="588"/>
      <c r="CZ36" s="589">
        <v>9.1999999999999993</v>
      </c>
      <c r="DA36" s="607"/>
      <c r="DB36" s="607"/>
      <c r="DC36" s="608"/>
      <c r="DD36" s="592">
        <v>499618</v>
      </c>
      <c r="DE36" s="587"/>
      <c r="DF36" s="587"/>
      <c r="DG36" s="587"/>
      <c r="DH36" s="587"/>
      <c r="DI36" s="587"/>
      <c r="DJ36" s="587"/>
      <c r="DK36" s="588"/>
      <c r="DL36" s="592">
        <v>406808</v>
      </c>
      <c r="DM36" s="587"/>
      <c r="DN36" s="587"/>
      <c r="DO36" s="587"/>
      <c r="DP36" s="587"/>
      <c r="DQ36" s="587"/>
      <c r="DR36" s="587"/>
      <c r="DS36" s="587"/>
      <c r="DT36" s="587"/>
      <c r="DU36" s="587"/>
      <c r="DV36" s="588"/>
      <c r="DW36" s="609">
        <v>12.5</v>
      </c>
      <c r="DX36" s="610"/>
      <c r="DY36" s="610"/>
      <c r="DZ36" s="610"/>
      <c r="EA36" s="610"/>
      <c r="EB36" s="610"/>
      <c r="EC36" s="611"/>
    </row>
    <row r="37" spans="2:133" ht="11.25" customHeight="1">
      <c r="AQ37" s="612" t="s">
        <v>312</v>
      </c>
      <c r="AR37" s="613"/>
      <c r="AS37" s="613"/>
      <c r="AT37" s="613"/>
      <c r="AU37" s="613"/>
      <c r="AV37" s="613"/>
      <c r="AW37" s="613"/>
      <c r="AX37" s="613"/>
      <c r="AY37" s="614"/>
      <c r="AZ37" s="586">
        <v>1041</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2031</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138539</v>
      </c>
      <c r="CS37" s="605"/>
      <c r="CT37" s="605"/>
      <c r="CU37" s="605"/>
      <c r="CV37" s="605"/>
      <c r="CW37" s="605"/>
      <c r="CX37" s="605"/>
      <c r="CY37" s="606"/>
      <c r="CZ37" s="589">
        <v>2.4</v>
      </c>
      <c r="DA37" s="607"/>
      <c r="DB37" s="607"/>
      <c r="DC37" s="608"/>
      <c r="DD37" s="592">
        <v>138539</v>
      </c>
      <c r="DE37" s="605"/>
      <c r="DF37" s="605"/>
      <c r="DG37" s="605"/>
      <c r="DH37" s="605"/>
      <c r="DI37" s="605"/>
      <c r="DJ37" s="605"/>
      <c r="DK37" s="606"/>
      <c r="DL37" s="592">
        <v>138539</v>
      </c>
      <c r="DM37" s="605"/>
      <c r="DN37" s="605"/>
      <c r="DO37" s="605"/>
      <c r="DP37" s="605"/>
      <c r="DQ37" s="605"/>
      <c r="DR37" s="605"/>
      <c r="DS37" s="605"/>
      <c r="DT37" s="605"/>
      <c r="DU37" s="605"/>
      <c r="DV37" s="606"/>
      <c r="DW37" s="609">
        <v>4.3</v>
      </c>
      <c r="DX37" s="610"/>
      <c r="DY37" s="610"/>
      <c r="DZ37" s="610"/>
      <c r="EA37" s="610"/>
      <c r="EB37" s="610"/>
      <c r="EC37" s="611"/>
    </row>
    <row r="38" spans="2:133" ht="11.25" customHeight="1">
      <c r="AQ38" s="612" t="s">
        <v>315</v>
      </c>
      <c r="AR38" s="613"/>
      <c r="AS38" s="613"/>
      <c r="AT38" s="613"/>
      <c r="AU38" s="613"/>
      <c r="AV38" s="613"/>
      <c r="AW38" s="613"/>
      <c r="AX38" s="613"/>
      <c r="AY38" s="614"/>
      <c r="AZ38" s="586" t="s">
        <v>316</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3855</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633565</v>
      </c>
      <c r="CS38" s="587"/>
      <c r="CT38" s="587"/>
      <c r="CU38" s="587"/>
      <c r="CV38" s="587"/>
      <c r="CW38" s="587"/>
      <c r="CX38" s="587"/>
      <c r="CY38" s="588"/>
      <c r="CZ38" s="589">
        <v>10.9</v>
      </c>
      <c r="DA38" s="607"/>
      <c r="DB38" s="607"/>
      <c r="DC38" s="608"/>
      <c r="DD38" s="592">
        <v>572847</v>
      </c>
      <c r="DE38" s="587"/>
      <c r="DF38" s="587"/>
      <c r="DG38" s="587"/>
      <c r="DH38" s="587"/>
      <c r="DI38" s="587"/>
      <c r="DJ38" s="587"/>
      <c r="DK38" s="588"/>
      <c r="DL38" s="592">
        <v>453810</v>
      </c>
      <c r="DM38" s="587"/>
      <c r="DN38" s="587"/>
      <c r="DO38" s="587"/>
      <c r="DP38" s="587"/>
      <c r="DQ38" s="587"/>
      <c r="DR38" s="587"/>
      <c r="DS38" s="587"/>
      <c r="DT38" s="587"/>
      <c r="DU38" s="587"/>
      <c r="DV38" s="588"/>
      <c r="DW38" s="609">
        <v>13.9</v>
      </c>
      <c r="DX38" s="610"/>
      <c r="DY38" s="610"/>
      <c r="DZ38" s="610"/>
      <c r="EA38" s="610"/>
      <c r="EB38" s="610"/>
      <c r="EC38" s="611"/>
    </row>
    <row r="39" spans="2:133" ht="11.25" customHeight="1">
      <c r="AQ39" s="612" t="s">
        <v>319</v>
      </c>
      <c r="AR39" s="613"/>
      <c r="AS39" s="613"/>
      <c r="AT39" s="613"/>
      <c r="AU39" s="613"/>
      <c r="AV39" s="613"/>
      <c r="AW39" s="613"/>
      <c r="AX39" s="613"/>
      <c r="AY39" s="614"/>
      <c r="AZ39" s="586" t="s">
        <v>316</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93</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639655</v>
      </c>
      <c r="CS39" s="605"/>
      <c r="CT39" s="605"/>
      <c r="CU39" s="605"/>
      <c r="CV39" s="605"/>
      <c r="CW39" s="605"/>
      <c r="CX39" s="605"/>
      <c r="CY39" s="606"/>
      <c r="CZ39" s="589">
        <v>11</v>
      </c>
      <c r="DA39" s="607"/>
      <c r="DB39" s="607"/>
      <c r="DC39" s="608"/>
      <c r="DD39" s="592">
        <v>636606</v>
      </c>
      <c r="DE39" s="605"/>
      <c r="DF39" s="605"/>
      <c r="DG39" s="605"/>
      <c r="DH39" s="605"/>
      <c r="DI39" s="605"/>
      <c r="DJ39" s="605"/>
      <c r="DK39" s="606"/>
      <c r="DL39" s="592" t="s">
        <v>316</v>
      </c>
      <c r="DM39" s="605"/>
      <c r="DN39" s="605"/>
      <c r="DO39" s="605"/>
      <c r="DP39" s="605"/>
      <c r="DQ39" s="605"/>
      <c r="DR39" s="605"/>
      <c r="DS39" s="605"/>
      <c r="DT39" s="605"/>
      <c r="DU39" s="605"/>
      <c r="DV39" s="606"/>
      <c r="DW39" s="609" t="s">
        <v>316</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106562</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91</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t="s">
        <v>316</v>
      </c>
      <c r="CS40" s="587"/>
      <c r="CT40" s="587"/>
      <c r="CU40" s="587"/>
      <c r="CV40" s="587"/>
      <c r="CW40" s="587"/>
      <c r="CX40" s="587"/>
      <c r="CY40" s="588"/>
      <c r="CZ40" s="589" t="s">
        <v>316</v>
      </c>
      <c r="DA40" s="607"/>
      <c r="DB40" s="607"/>
      <c r="DC40" s="608"/>
      <c r="DD40" s="592" t="s">
        <v>316</v>
      </c>
      <c r="DE40" s="587"/>
      <c r="DF40" s="587"/>
      <c r="DG40" s="587"/>
      <c r="DH40" s="587"/>
      <c r="DI40" s="587"/>
      <c r="DJ40" s="587"/>
      <c r="DK40" s="588"/>
      <c r="DL40" s="592" t="s">
        <v>316</v>
      </c>
      <c r="DM40" s="587"/>
      <c r="DN40" s="587"/>
      <c r="DO40" s="587"/>
      <c r="DP40" s="587"/>
      <c r="DQ40" s="587"/>
      <c r="DR40" s="587"/>
      <c r="DS40" s="587"/>
      <c r="DT40" s="587"/>
      <c r="DU40" s="587"/>
      <c r="DV40" s="588"/>
      <c r="DW40" s="609" t="s">
        <v>316</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419533</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272</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1248716</v>
      </c>
      <c r="CS42" s="587"/>
      <c r="CT42" s="587"/>
      <c r="CU42" s="587"/>
      <c r="CV42" s="587"/>
      <c r="CW42" s="587"/>
      <c r="CX42" s="587"/>
      <c r="CY42" s="588"/>
      <c r="CZ42" s="589">
        <v>21.4</v>
      </c>
      <c r="DA42" s="590"/>
      <c r="DB42" s="590"/>
      <c r="DC42" s="591"/>
      <c r="DD42" s="592">
        <v>360013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15819</v>
      </c>
      <c r="CS43" s="605"/>
      <c r="CT43" s="605"/>
      <c r="CU43" s="605"/>
      <c r="CV43" s="605"/>
      <c r="CW43" s="605"/>
      <c r="CX43" s="605"/>
      <c r="CY43" s="606"/>
      <c r="CZ43" s="589">
        <v>0.3</v>
      </c>
      <c r="DA43" s="607"/>
      <c r="DB43" s="607"/>
      <c r="DC43" s="608"/>
      <c r="DD43" s="592">
        <v>15819</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286</v>
      </c>
      <c r="CE44" s="600"/>
      <c r="CF44" s="583" t="s">
        <v>335</v>
      </c>
      <c r="CG44" s="584"/>
      <c r="CH44" s="584"/>
      <c r="CI44" s="584"/>
      <c r="CJ44" s="584"/>
      <c r="CK44" s="584"/>
      <c r="CL44" s="584"/>
      <c r="CM44" s="584"/>
      <c r="CN44" s="584"/>
      <c r="CO44" s="584"/>
      <c r="CP44" s="584"/>
      <c r="CQ44" s="585"/>
      <c r="CR44" s="586">
        <v>1248716</v>
      </c>
      <c r="CS44" s="587"/>
      <c r="CT44" s="587"/>
      <c r="CU44" s="587"/>
      <c r="CV44" s="587"/>
      <c r="CW44" s="587"/>
      <c r="CX44" s="587"/>
      <c r="CY44" s="588"/>
      <c r="CZ44" s="589">
        <v>21.4</v>
      </c>
      <c r="DA44" s="590"/>
      <c r="DB44" s="590"/>
      <c r="DC44" s="591"/>
      <c r="DD44" s="592">
        <v>360013</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263921</v>
      </c>
      <c r="CS45" s="605"/>
      <c r="CT45" s="605"/>
      <c r="CU45" s="605"/>
      <c r="CV45" s="605"/>
      <c r="CW45" s="605"/>
      <c r="CX45" s="605"/>
      <c r="CY45" s="606"/>
      <c r="CZ45" s="589">
        <v>4.5</v>
      </c>
      <c r="DA45" s="607"/>
      <c r="DB45" s="607"/>
      <c r="DC45" s="608"/>
      <c r="DD45" s="592">
        <v>45249</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984795</v>
      </c>
      <c r="CS46" s="587"/>
      <c r="CT46" s="587"/>
      <c r="CU46" s="587"/>
      <c r="CV46" s="587"/>
      <c r="CW46" s="587"/>
      <c r="CX46" s="587"/>
      <c r="CY46" s="588"/>
      <c r="CZ46" s="589">
        <v>16.899999999999999</v>
      </c>
      <c r="DA46" s="590"/>
      <c r="DB46" s="590"/>
      <c r="DC46" s="591"/>
      <c r="DD46" s="592">
        <v>314764</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t="s">
        <v>316</v>
      </c>
      <c r="CS47" s="605"/>
      <c r="CT47" s="605"/>
      <c r="CU47" s="605"/>
      <c r="CV47" s="605"/>
      <c r="CW47" s="605"/>
      <c r="CX47" s="605"/>
      <c r="CY47" s="606"/>
      <c r="CZ47" s="589" t="s">
        <v>316</v>
      </c>
      <c r="DA47" s="607"/>
      <c r="DB47" s="607"/>
      <c r="DC47" s="608"/>
      <c r="DD47" s="592" t="s">
        <v>316</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316</v>
      </c>
      <c r="CS48" s="587"/>
      <c r="CT48" s="587"/>
      <c r="CU48" s="587"/>
      <c r="CV48" s="587"/>
      <c r="CW48" s="587"/>
      <c r="CX48" s="587"/>
      <c r="CY48" s="588"/>
      <c r="CZ48" s="589" t="s">
        <v>316</v>
      </c>
      <c r="DA48" s="590"/>
      <c r="DB48" s="590"/>
      <c r="DC48" s="591"/>
      <c r="DD48" s="592" t="s">
        <v>316</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5838949</v>
      </c>
      <c r="CS49" s="571"/>
      <c r="CT49" s="571"/>
      <c r="CU49" s="571"/>
      <c r="CV49" s="571"/>
      <c r="CW49" s="571"/>
      <c r="CX49" s="571"/>
      <c r="CY49" s="572"/>
      <c r="CZ49" s="573">
        <v>100</v>
      </c>
      <c r="DA49" s="574"/>
      <c r="DB49" s="574"/>
      <c r="DC49" s="575"/>
      <c r="DD49" s="576">
        <v>4206631</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342</v>
      </c>
      <c r="DK2" s="1105"/>
      <c r="DL2" s="1105"/>
      <c r="DM2" s="1105"/>
      <c r="DN2" s="1105"/>
      <c r="DO2" s="1106"/>
      <c r="DP2" s="200"/>
      <c r="DQ2" s="1104" t="s">
        <v>343</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7"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2" t="s">
        <v>360</v>
      </c>
      <c r="DH5" s="1093"/>
      <c r="DI5" s="1093"/>
      <c r="DJ5" s="1093"/>
      <c r="DK5" s="1094"/>
      <c r="DL5" s="1092" t="s">
        <v>361</v>
      </c>
      <c r="DM5" s="1093"/>
      <c r="DN5" s="1093"/>
      <c r="DO5" s="1093"/>
      <c r="DP5" s="1094"/>
      <c r="DQ5" s="995" t="s">
        <v>362</v>
      </c>
      <c r="DR5" s="996"/>
      <c r="DS5" s="996"/>
      <c r="DT5" s="996"/>
      <c r="DU5" s="997"/>
      <c r="DV5" s="995" t="s">
        <v>353</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363</v>
      </c>
      <c r="C7" s="1045"/>
      <c r="D7" s="1045"/>
      <c r="E7" s="1045"/>
      <c r="F7" s="1045"/>
      <c r="G7" s="1045"/>
      <c r="H7" s="1045"/>
      <c r="I7" s="1045"/>
      <c r="J7" s="1045"/>
      <c r="K7" s="1045"/>
      <c r="L7" s="1045"/>
      <c r="M7" s="1045"/>
      <c r="N7" s="1045"/>
      <c r="O7" s="1045"/>
      <c r="P7" s="1046"/>
      <c r="Q7" s="1098">
        <v>5893</v>
      </c>
      <c r="R7" s="1099"/>
      <c r="S7" s="1099"/>
      <c r="T7" s="1099"/>
      <c r="U7" s="1099"/>
      <c r="V7" s="1099">
        <v>5839</v>
      </c>
      <c r="W7" s="1099"/>
      <c r="X7" s="1099"/>
      <c r="Y7" s="1099"/>
      <c r="Z7" s="1099"/>
      <c r="AA7" s="1099">
        <v>54</v>
      </c>
      <c r="AB7" s="1099"/>
      <c r="AC7" s="1099"/>
      <c r="AD7" s="1099"/>
      <c r="AE7" s="1100"/>
      <c r="AF7" s="1101">
        <v>36</v>
      </c>
      <c r="AG7" s="1102"/>
      <c r="AH7" s="1102"/>
      <c r="AI7" s="1102"/>
      <c r="AJ7" s="1103"/>
      <c r="AK7" s="1085">
        <v>87</v>
      </c>
      <c r="AL7" s="1086"/>
      <c r="AM7" s="1086"/>
      <c r="AN7" s="1086"/>
      <c r="AO7" s="1086"/>
      <c r="AP7" s="1086">
        <v>4829</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536</v>
      </c>
      <c r="BT7" s="1090"/>
      <c r="BU7" s="1090"/>
      <c r="BV7" s="1090"/>
      <c r="BW7" s="1090"/>
      <c r="BX7" s="1090"/>
      <c r="BY7" s="1090"/>
      <c r="BZ7" s="1090"/>
      <c r="CA7" s="1090"/>
      <c r="CB7" s="1090"/>
      <c r="CC7" s="1090"/>
      <c r="CD7" s="1090"/>
      <c r="CE7" s="1090"/>
      <c r="CF7" s="1090"/>
      <c r="CG7" s="1091"/>
      <c r="CH7" s="1082" t="s">
        <v>536</v>
      </c>
      <c r="CI7" s="1083"/>
      <c r="CJ7" s="1083"/>
      <c r="CK7" s="1083"/>
      <c r="CL7" s="1084"/>
      <c r="CM7" s="1082" t="s">
        <v>536</v>
      </c>
      <c r="CN7" s="1083"/>
      <c r="CO7" s="1083"/>
      <c r="CP7" s="1083"/>
      <c r="CQ7" s="1084"/>
      <c r="CR7" s="1082" t="s">
        <v>536</v>
      </c>
      <c r="CS7" s="1083"/>
      <c r="CT7" s="1083"/>
      <c r="CU7" s="1083"/>
      <c r="CV7" s="1084"/>
      <c r="CW7" s="1082" t="s">
        <v>536</v>
      </c>
      <c r="CX7" s="1083"/>
      <c r="CY7" s="1083"/>
      <c r="CZ7" s="1083"/>
      <c r="DA7" s="1084"/>
      <c r="DB7" s="1082" t="s">
        <v>536</v>
      </c>
      <c r="DC7" s="1083"/>
      <c r="DD7" s="1083"/>
      <c r="DE7" s="1083"/>
      <c r="DF7" s="1084"/>
      <c r="DG7" s="1082" t="s">
        <v>536</v>
      </c>
      <c r="DH7" s="1083"/>
      <c r="DI7" s="1083"/>
      <c r="DJ7" s="1083"/>
      <c r="DK7" s="1084"/>
      <c r="DL7" s="1082" t="s">
        <v>536</v>
      </c>
      <c r="DM7" s="1083"/>
      <c r="DN7" s="1083"/>
      <c r="DO7" s="1083"/>
      <c r="DP7" s="1084"/>
      <c r="DQ7" s="1082" t="s">
        <v>536</v>
      </c>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364</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365</v>
      </c>
      <c r="B23" s="938" t="s">
        <v>366</v>
      </c>
      <c r="C23" s="939"/>
      <c r="D23" s="939"/>
      <c r="E23" s="939"/>
      <c r="F23" s="939"/>
      <c r="G23" s="939"/>
      <c r="H23" s="939"/>
      <c r="I23" s="939"/>
      <c r="J23" s="939"/>
      <c r="K23" s="939"/>
      <c r="L23" s="939"/>
      <c r="M23" s="939"/>
      <c r="N23" s="939"/>
      <c r="O23" s="939"/>
      <c r="P23" s="940"/>
      <c r="Q23" s="1062">
        <v>5893</v>
      </c>
      <c r="R23" s="1063"/>
      <c r="S23" s="1063"/>
      <c r="T23" s="1063"/>
      <c r="U23" s="1063"/>
      <c r="V23" s="1063">
        <v>5839</v>
      </c>
      <c r="W23" s="1063"/>
      <c r="X23" s="1063"/>
      <c r="Y23" s="1063"/>
      <c r="Z23" s="1063"/>
      <c r="AA23" s="1063">
        <v>54</v>
      </c>
      <c r="AB23" s="1063"/>
      <c r="AC23" s="1063"/>
      <c r="AD23" s="1063"/>
      <c r="AE23" s="1064"/>
      <c r="AF23" s="1065">
        <v>36</v>
      </c>
      <c r="AG23" s="1063"/>
      <c r="AH23" s="1063"/>
      <c r="AI23" s="1063"/>
      <c r="AJ23" s="1066"/>
      <c r="AK23" s="1067"/>
      <c r="AL23" s="1068"/>
      <c r="AM23" s="1068"/>
      <c r="AN23" s="1068"/>
      <c r="AO23" s="1068"/>
      <c r="AP23" s="1063">
        <v>4829</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367</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368</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346</v>
      </c>
      <c r="B26" s="990"/>
      <c r="C26" s="990"/>
      <c r="D26" s="990"/>
      <c r="E26" s="990"/>
      <c r="F26" s="990"/>
      <c r="G26" s="990"/>
      <c r="H26" s="990"/>
      <c r="I26" s="990"/>
      <c r="J26" s="990"/>
      <c r="K26" s="990"/>
      <c r="L26" s="990"/>
      <c r="M26" s="990"/>
      <c r="N26" s="990"/>
      <c r="O26" s="990"/>
      <c r="P26" s="991"/>
      <c r="Q26" s="995" t="s">
        <v>369</v>
      </c>
      <c r="R26" s="996"/>
      <c r="S26" s="996"/>
      <c r="T26" s="996"/>
      <c r="U26" s="997"/>
      <c r="V26" s="995" t="s">
        <v>370</v>
      </c>
      <c r="W26" s="996"/>
      <c r="X26" s="996"/>
      <c r="Y26" s="996"/>
      <c r="Z26" s="997"/>
      <c r="AA26" s="995" t="s">
        <v>371</v>
      </c>
      <c r="AB26" s="996"/>
      <c r="AC26" s="996"/>
      <c r="AD26" s="996"/>
      <c r="AE26" s="996"/>
      <c r="AF26" s="1053" t="s">
        <v>372</v>
      </c>
      <c r="AG26" s="1002"/>
      <c r="AH26" s="1002"/>
      <c r="AI26" s="1002"/>
      <c r="AJ26" s="1054"/>
      <c r="AK26" s="996" t="s">
        <v>373</v>
      </c>
      <c r="AL26" s="996"/>
      <c r="AM26" s="996"/>
      <c r="AN26" s="996"/>
      <c r="AO26" s="997"/>
      <c r="AP26" s="995" t="s">
        <v>374</v>
      </c>
      <c r="AQ26" s="996"/>
      <c r="AR26" s="996"/>
      <c r="AS26" s="996"/>
      <c r="AT26" s="997"/>
      <c r="AU26" s="995" t="s">
        <v>375</v>
      </c>
      <c r="AV26" s="996"/>
      <c r="AW26" s="996"/>
      <c r="AX26" s="996"/>
      <c r="AY26" s="997"/>
      <c r="AZ26" s="995" t="s">
        <v>376</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377</v>
      </c>
      <c r="C28" s="1045"/>
      <c r="D28" s="1045"/>
      <c r="E28" s="1045"/>
      <c r="F28" s="1045"/>
      <c r="G28" s="1045"/>
      <c r="H28" s="1045"/>
      <c r="I28" s="1045"/>
      <c r="J28" s="1045"/>
      <c r="K28" s="1045"/>
      <c r="L28" s="1045"/>
      <c r="M28" s="1045"/>
      <c r="N28" s="1045"/>
      <c r="O28" s="1045"/>
      <c r="P28" s="1046"/>
      <c r="Q28" s="1047">
        <v>1563</v>
      </c>
      <c r="R28" s="1048"/>
      <c r="S28" s="1048"/>
      <c r="T28" s="1048"/>
      <c r="U28" s="1048"/>
      <c r="V28" s="1048">
        <v>1554</v>
      </c>
      <c r="W28" s="1048"/>
      <c r="X28" s="1048"/>
      <c r="Y28" s="1048"/>
      <c r="Z28" s="1048"/>
      <c r="AA28" s="1048">
        <v>9</v>
      </c>
      <c r="AB28" s="1048"/>
      <c r="AC28" s="1048"/>
      <c r="AD28" s="1048"/>
      <c r="AE28" s="1049"/>
      <c r="AF28" s="1050">
        <v>9</v>
      </c>
      <c r="AG28" s="1048"/>
      <c r="AH28" s="1048"/>
      <c r="AI28" s="1048"/>
      <c r="AJ28" s="1051"/>
      <c r="AK28" s="1052">
        <v>85</v>
      </c>
      <c r="AL28" s="1040"/>
      <c r="AM28" s="1040"/>
      <c r="AN28" s="1040"/>
      <c r="AO28" s="1040"/>
      <c r="AP28" s="1040" t="s">
        <v>535</v>
      </c>
      <c r="AQ28" s="1040"/>
      <c r="AR28" s="1040"/>
      <c r="AS28" s="1040"/>
      <c r="AT28" s="1040"/>
      <c r="AU28" s="1040" t="s">
        <v>535</v>
      </c>
      <c r="AV28" s="1040"/>
      <c r="AW28" s="1040"/>
      <c r="AX28" s="1040"/>
      <c r="AY28" s="1040"/>
      <c r="AZ28" s="1041" t="s">
        <v>535</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378</v>
      </c>
      <c r="C29" s="1032"/>
      <c r="D29" s="1032"/>
      <c r="E29" s="1032"/>
      <c r="F29" s="1032"/>
      <c r="G29" s="1032"/>
      <c r="H29" s="1032"/>
      <c r="I29" s="1032"/>
      <c r="J29" s="1032"/>
      <c r="K29" s="1032"/>
      <c r="L29" s="1032"/>
      <c r="M29" s="1032"/>
      <c r="N29" s="1032"/>
      <c r="O29" s="1032"/>
      <c r="P29" s="1033"/>
      <c r="Q29" s="1037">
        <v>944</v>
      </c>
      <c r="R29" s="1038"/>
      <c r="S29" s="1038"/>
      <c r="T29" s="1038"/>
      <c r="U29" s="1038"/>
      <c r="V29" s="1038">
        <v>934</v>
      </c>
      <c r="W29" s="1038"/>
      <c r="X29" s="1038"/>
      <c r="Y29" s="1038"/>
      <c r="Z29" s="1038"/>
      <c r="AA29" s="1038">
        <v>10</v>
      </c>
      <c r="AB29" s="1038"/>
      <c r="AC29" s="1038"/>
      <c r="AD29" s="1038"/>
      <c r="AE29" s="1039"/>
      <c r="AF29" s="1013">
        <v>10</v>
      </c>
      <c r="AG29" s="1014"/>
      <c r="AH29" s="1014"/>
      <c r="AI29" s="1014"/>
      <c r="AJ29" s="1015"/>
      <c r="AK29" s="974">
        <v>143</v>
      </c>
      <c r="AL29" s="965"/>
      <c r="AM29" s="965"/>
      <c r="AN29" s="965"/>
      <c r="AO29" s="965"/>
      <c r="AP29" s="965" t="s">
        <v>535</v>
      </c>
      <c r="AQ29" s="965"/>
      <c r="AR29" s="965"/>
      <c r="AS29" s="965"/>
      <c r="AT29" s="965"/>
      <c r="AU29" s="965" t="s">
        <v>535</v>
      </c>
      <c r="AV29" s="965"/>
      <c r="AW29" s="965"/>
      <c r="AX29" s="965"/>
      <c r="AY29" s="965"/>
      <c r="AZ29" s="1036" t="s">
        <v>535</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379</v>
      </c>
      <c r="C30" s="1032"/>
      <c r="D30" s="1032"/>
      <c r="E30" s="1032"/>
      <c r="F30" s="1032"/>
      <c r="G30" s="1032"/>
      <c r="H30" s="1032"/>
      <c r="I30" s="1032"/>
      <c r="J30" s="1032"/>
      <c r="K30" s="1032"/>
      <c r="L30" s="1032"/>
      <c r="M30" s="1032"/>
      <c r="N30" s="1032"/>
      <c r="O30" s="1032"/>
      <c r="P30" s="1033"/>
      <c r="Q30" s="1037">
        <v>148</v>
      </c>
      <c r="R30" s="1038"/>
      <c r="S30" s="1038"/>
      <c r="T30" s="1038"/>
      <c r="U30" s="1038"/>
      <c r="V30" s="1038">
        <v>144</v>
      </c>
      <c r="W30" s="1038"/>
      <c r="X30" s="1038"/>
      <c r="Y30" s="1038"/>
      <c r="Z30" s="1038"/>
      <c r="AA30" s="1038">
        <v>4</v>
      </c>
      <c r="AB30" s="1038"/>
      <c r="AC30" s="1038"/>
      <c r="AD30" s="1038"/>
      <c r="AE30" s="1039"/>
      <c r="AF30" s="1013">
        <v>4</v>
      </c>
      <c r="AG30" s="1014"/>
      <c r="AH30" s="1014"/>
      <c r="AI30" s="1014"/>
      <c r="AJ30" s="1015"/>
      <c r="AK30" s="974">
        <v>28</v>
      </c>
      <c r="AL30" s="965"/>
      <c r="AM30" s="965"/>
      <c r="AN30" s="965"/>
      <c r="AO30" s="965"/>
      <c r="AP30" s="965" t="s">
        <v>535</v>
      </c>
      <c r="AQ30" s="965"/>
      <c r="AR30" s="965"/>
      <c r="AS30" s="965"/>
      <c r="AT30" s="965"/>
      <c r="AU30" s="965" t="s">
        <v>535</v>
      </c>
      <c r="AV30" s="965"/>
      <c r="AW30" s="965"/>
      <c r="AX30" s="965"/>
      <c r="AY30" s="965"/>
      <c r="AZ30" s="1036" t="s">
        <v>535</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380</v>
      </c>
      <c r="C31" s="1032"/>
      <c r="D31" s="1032"/>
      <c r="E31" s="1032"/>
      <c r="F31" s="1032"/>
      <c r="G31" s="1032"/>
      <c r="H31" s="1032"/>
      <c r="I31" s="1032"/>
      <c r="J31" s="1032"/>
      <c r="K31" s="1032"/>
      <c r="L31" s="1032"/>
      <c r="M31" s="1032"/>
      <c r="N31" s="1032"/>
      <c r="O31" s="1032"/>
      <c r="P31" s="1033"/>
      <c r="Q31" s="1037">
        <v>248</v>
      </c>
      <c r="R31" s="1038"/>
      <c r="S31" s="1038"/>
      <c r="T31" s="1038"/>
      <c r="U31" s="1038"/>
      <c r="V31" s="1038">
        <v>226</v>
      </c>
      <c r="W31" s="1038"/>
      <c r="X31" s="1038"/>
      <c r="Y31" s="1038"/>
      <c r="Z31" s="1038"/>
      <c r="AA31" s="1038">
        <v>22</v>
      </c>
      <c r="AB31" s="1038"/>
      <c r="AC31" s="1038"/>
      <c r="AD31" s="1038"/>
      <c r="AE31" s="1039"/>
      <c r="AF31" s="1013">
        <v>843</v>
      </c>
      <c r="AG31" s="1014"/>
      <c r="AH31" s="1014"/>
      <c r="AI31" s="1014"/>
      <c r="AJ31" s="1015"/>
      <c r="AK31" s="974">
        <v>1</v>
      </c>
      <c r="AL31" s="965"/>
      <c r="AM31" s="965"/>
      <c r="AN31" s="965"/>
      <c r="AO31" s="965"/>
      <c r="AP31" s="965">
        <v>360</v>
      </c>
      <c r="AQ31" s="965"/>
      <c r="AR31" s="965"/>
      <c r="AS31" s="965"/>
      <c r="AT31" s="965"/>
      <c r="AU31" s="965" t="s">
        <v>535</v>
      </c>
      <c r="AV31" s="965"/>
      <c r="AW31" s="965"/>
      <c r="AX31" s="965"/>
      <c r="AY31" s="965"/>
      <c r="AZ31" s="1036" t="s">
        <v>535</v>
      </c>
      <c r="BA31" s="1036"/>
      <c r="BB31" s="1036"/>
      <c r="BC31" s="1036"/>
      <c r="BD31" s="1036"/>
      <c r="BE31" s="1026" t="s">
        <v>381</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382</v>
      </c>
      <c r="C32" s="1032"/>
      <c r="D32" s="1032"/>
      <c r="E32" s="1032"/>
      <c r="F32" s="1032"/>
      <c r="G32" s="1032"/>
      <c r="H32" s="1032"/>
      <c r="I32" s="1032"/>
      <c r="J32" s="1032"/>
      <c r="K32" s="1032"/>
      <c r="L32" s="1032"/>
      <c r="M32" s="1032"/>
      <c r="N32" s="1032"/>
      <c r="O32" s="1032"/>
      <c r="P32" s="1033"/>
      <c r="Q32" s="1037">
        <v>320</v>
      </c>
      <c r="R32" s="1038"/>
      <c r="S32" s="1038"/>
      <c r="T32" s="1038"/>
      <c r="U32" s="1038"/>
      <c r="V32" s="1038">
        <v>320</v>
      </c>
      <c r="W32" s="1038"/>
      <c r="X32" s="1038"/>
      <c r="Y32" s="1038"/>
      <c r="Z32" s="1038"/>
      <c r="AA32" s="1038" t="s">
        <v>535</v>
      </c>
      <c r="AB32" s="1038"/>
      <c r="AC32" s="1038"/>
      <c r="AD32" s="1038"/>
      <c r="AE32" s="1039"/>
      <c r="AF32" s="1013" t="s">
        <v>111</v>
      </c>
      <c r="AG32" s="1014"/>
      <c r="AH32" s="1014"/>
      <c r="AI32" s="1014"/>
      <c r="AJ32" s="1015"/>
      <c r="AK32" s="974">
        <v>107</v>
      </c>
      <c r="AL32" s="965"/>
      <c r="AM32" s="965"/>
      <c r="AN32" s="965"/>
      <c r="AO32" s="965"/>
      <c r="AP32" s="965">
        <v>2643</v>
      </c>
      <c r="AQ32" s="965"/>
      <c r="AR32" s="965"/>
      <c r="AS32" s="965"/>
      <c r="AT32" s="965"/>
      <c r="AU32" s="965">
        <v>1276</v>
      </c>
      <c r="AV32" s="965"/>
      <c r="AW32" s="965"/>
      <c r="AX32" s="965"/>
      <c r="AY32" s="965"/>
      <c r="AZ32" s="1036" t="s">
        <v>535</v>
      </c>
      <c r="BA32" s="1036"/>
      <c r="BB32" s="1036"/>
      <c r="BC32" s="1036"/>
      <c r="BD32" s="1036"/>
      <c r="BE32" s="1026" t="s">
        <v>383</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384</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365</v>
      </c>
      <c r="B63" s="938" t="s">
        <v>385</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867</v>
      </c>
      <c r="AG63" s="953"/>
      <c r="AH63" s="953"/>
      <c r="AI63" s="953"/>
      <c r="AJ63" s="1024"/>
      <c r="AK63" s="1025"/>
      <c r="AL63" s="957"/>
      <c r="AM63" s="957"/>
      <c r="AN63" s="957"/>
      <c r="AO63" s="957"/>
      <c r="AP63" s="953">
        <v>3003</v>
      </c>
      <c r="AQ63" s="953"/>
      <c r="AR63" s="953"/>
      <c r="AS63" s="953"/>
      <c r="AT63" s="953"/>
      <c r="AU63" s="953">
        <v>1276</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387</v>
      </c>
      <c r="B66" s="990"/>
      <c r="C66" s="990"/>
      <c r="D66" s="990"/>
      <c r="E66" s="990"/>
      <c r="F66" s="990"/>
      <c r="G66" s="990"/>
      <c r="H66" s="990"/>
      <c r="I66" s="990"/>
      <c r="J66" s="990"/>
      <c r="K66" s="990"/>
      <c r="L66" s="990"/>
      <c r="M66" s="990"/>
      <c r="N66" s="990"/>
      <c r="O66" s="990"/>
      <c r="P66" s="991"/>
      <c r="Q66" s="995" t="s">
        <v>369</v>
      </c>
      <c r="R66" s="996"/>
      <c r="S66" s="996"/>
      <c r="T66" s="996"/>
      <c r="U66" s="997"/>
      <c r="V66" s="995" t="s">
        <v>370</v>
      </c>
      <c r="W66" s="996"/>
      <c r="X66" s="996"/>
      <c r="Y66" s="996"/>
      <c r="Z66" s="997"/>
      <c r="AA66" s="995" t="s">
        <v>371</v>
      </c>
      <c r="AB66" s="996"/>
      <c r="AC66" s="996"/>
      <c r="AD66" s="996"/>
      <c r="AE66" s="997"/>
      <c r="AF66" s="1001" t="s">
        <v>372</v>
      </c>
      <c r="AG66" s="1002"/>
      <c r="AH66" s="1002"/>
      <c r="AI66" s="1002"/>
      <c r="AJ66" s="1003"/>
      <c r="AK66" s="995" t="s">
        <v>373</v>
      </c>
      <c r="AL66" s="990"/>
      <c r="AM66" s="990"/>
      <c r="AN66" s="990"/>
      <c r="AO66" s="991"/>
      <c r="AP66" s="995" t="s">
        <v>374</v>
      </c>
      <c r="AQ66" s="996"/>
      <c r="AR66" s="996"/>
      <c r="AS66" s="996"/>
      <c r="AT66" s="997"/>
      <c r="AU66" s="995" t="s">
        <v>388</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527</v>
      </c>
      <c r="C68" s="980"/>
      <c r="D68" s="980"/>
      <c r="E68" s="980"/>
      <c r="F68" s="980"/>
      <c r="G68" s="980"/>
      <c r="H68" s="980"/>
      <c r="I68" s="980"/>
      <c r="J68" s="980"/>
      <c r="K68" s="980"/>
      <c r="L68" s="980"/>
      <c r="M68" s="980"/>
      <c r="N68" s="980"/>
      <c r="O68" s="980"/>
      <c r="P68" s="981"/>
      <c r="Q68" s="982">
        <v>3261</v>
      </c>
      <c r="R68" s="976"/>
      <c r="S68" s="976"/>
      <c r="T68" s="976"/>
      <c r="U68" s="976"/>
      <c r="V68" s="976">
        <v>3121</v>
      </c>
      <c r="W68" s="976"/>
      <c r="X68" s="976"/>
      <c r="Y68" s="976"/>
      <c r="Z68" s="976"/>
      <c r="AA68" s="976">
        <v>141</v>
      </c>
      <c r="AB68" s="976"/>
      <c r="AC68" s="976"/>
      <c r="AD68" s="976"/>
      <c r="AE68" s="976"/>
      <c r="AF68" s="976">
        <v>141</v>
      </c>
      <c r="AG68" s="976"/>
      <c r="AH68" s="976"/>
      <c r="AI68" s="976"/>
      <c r="AJ68" s="976"/>
      <c r="AK68" s="976">
        <v>111</v>
      </c>
      <c r="AL68" s="976"/>
      <c r="AM68" s="976"/>
      <c r="AN68" s="976"/>
      <c r="AO68" s="976"/>
      <c r="AP68" s="976">
        <v>1691</v>
      </c>
      <c r="AQ68" s="976"/>
      <c r="AR68" s="976"/>
      <c r="AS68" s="976"/>
      <c r="AT68" s="976"/>
      <c r="AU68" s="976">
        <v>96</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528</v>
      </c>
      <c r="C69" s="969"/>
      <c r="D69" s="969"/>
      <c r="E69" s="969"/>
      <c r="F69" s="969"/>
      <c r="G69" s="969"/>
      <c r="H69" s="969"/>
      <c r="I69" s="969"/>
      <c r="J69" s="969"/>
      <c r="K69" s="969"/>
      <c r="L69" s="969"/>
      <c r="M69" s="969"/>
      <c r="N69" s="969"/>
      <c r="O69" s="969"/>
      <c r="P69" s="970"/>
      <c r="Q69" s="971">
        <v>185</v>
      </c>
      <c r="R69" s="965"/>
      <c r="S69" s="965"/>
      <c r="T69" s="965"/>
      <c r="U69" s="965"/>
      <c r="V69" s="965">
        <v>158</v>
      </c>
      <c r="W69" s="965"/>
      <c r="X69" s="965"/>
      <c r="Y69" s="965"/>
      <c r="Z69" s="965"/>
      <c r="AA69" s="965">
        <v>26</v>
      </c>
      <c r="AB69" s="965"/>
      <c r="AC69" s="965"/>
      <c r="AD69" s="965"/>
      <c r="AE69" s="965"/>
      <c r="AF69" s="965">
        <v>26</v>
      </c>
      <c r="AG69" s="965"/>
      <c r="AH69" s="965"/>
      <c r="AI69" s="965"/>
      <c r="AJ69" s="965"/>
      <c r="AK69" s="965">
        <v>12</v>
      </c>
      <c r="AL69" s="965"/>
      <c r="AM69" s="965"/>
      <c r="AN69" s="965"/>
      <c r="AO69" s="965"/>
      <c r="AP69" s="965" t="s">
        <v>532</v>
      </c>
      <c r="AQ69" s="965"/>
      <c r="AR69" s="965"/>
      <c r="AS69" s="965"/>
      <c r="AT69" s="965"/>
      <c r="AU69" s="965" t="s">
        <v>532</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529</v>
      </c>
      <c r="C70" s="969"/>
      <c r="D70" s="969"/>
      <c r="E70" s="969"/>
      <c r="F70" s="969"/>
      <c r="G70" s="969"/>
      <c r="H70" s="969"/>
      <c r="I70" s="969"/>
      <c r="J70" s="969"/>
      <c r="K70" s="969"/>
      <c r="L70" s="969"/>
      <c r="M70" s="969"/>
      <c r="N70" s="969"/>
      <c r="O70" s="969"/>
      <c r="P70" s="970"/>
      <c r="Q70" s="971">
        <v>946790</v>
      </c>
      <c r="R70" s="965"/>
      <c r="S70" s="965"/>
      <c r="T70" s="965"/>
      <c r="U70" s="965"/>
      <c r="V70" s="965">
        <v>924334</v>
      </c>
      <c r="W70" s="965"/>
      <c r="X70" s="965"/>
      <c r="Y70" s="965"/>
      <c r="Z70" s="965"/>
      <c r="AA70" s="965">
        <v>22456</v>
      </c>
      <c r="AB70" s="965"/>
      <c r="AC70" s="965"/>
      <c r="AD70" s="965"/>
      <c r="AE70" s="965"/>
      <c r="AF70" s="965">
        <v>22456</v>
      </c>
      <c r="AG70" s="965"/>
      <c r="AH70" s="965"/>
      <c r="AI70" s="965"/>
      <c r="AJ70" s="965"/>
      <c r="AK70" s="965">
        <v>5657</v>
      </c>
      <c r="AL70" s="965"/>
      <c r="AM70" s="965"/>
      <c r="AN70" s="965"/>
      <c r="AO70" s="965"/>
      <c r="AP70" s="965" t="s">
        <v>533</v>
      </c>
      <c r="AQ70" s="965"/>
      <c r="AR70" s="965"/>
      <c r="AS70" s="965"/>
      <c r="AT70" s="965"/>
      <c r="AU70" s="965" t="s">
        <v>532</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530</v>
      </c>
      <c r="C71" s="969"/>
      <c r="D71" s="969"/>
      <c r="E71" s="969"/>
      <c r="F71" s="969"/>
      <c r="G71" s="969"/>
      <c r="H71" s="969"/>
      <c r="I71" s="969"/>
      <c r="J71" s="969"/>
      <c r="K71" s="969"/>
      <c r="L71" s="969"/>
      <c r="M71" s="969"/>
      <c r="N71" s="969"/>
      <c r="O71" s="969"/>
      <c r="P71" s="970"/>
      <c r="Q71" s="971">
        <v>40036</v>
      </c>
      <c r="R71" s="965"/>
      <c r="S71" s="965"/>
      <c r="T71" s="965"/>
      <c r="U71" s="965"/>
      <c r="V71" s="965">
        <v>34096</v>
      </c>
      <c r="W71" s="965"/>
      <c r="X71" s="965"/>
      <c r="Y71" s="965"/>
      <c r="Z71" s="965"/>
      <c r="AA71" s="965">
        <v>5940</v>
      </c>
      <c r="AB71" s="965"/>
      <c r="AC71" s="965"/>
      <c r="AD71" s="965"/>
      <c r="AE71" s="965"/>
      <c r="AF71" s="965">
        <v>32505</v>
      </c>
      <c r="AG71" s="965"/>
      <c r="AH71" s="965"/>
      <c r="AI71" s="965"/>
      <c r="AJ71" s="965"/>
      <c r="AK71" s="965" t="s">
        <v>534</v>
      </c>
      <c r="AL71" s="965"/>
      <c r="AM71" s="965"/>
      <c r="AN71" s="965"/>
      <c r="AO71" s="965"/>
      <c r="AP71" s="965">
        <v>149081</v>
      </c>
      <c r="AQ71" s="965"/>
      <c r="AR71" s="965"/>
      <c r="AS71" s="965"/>
      <c r="AT71" s="965"/>
      <c r="AU71" s="965" t="s">
        <v>532</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531</v>
      </c>
      <c r="C72" s="969"/>
      <c r="D72" s="969"/>
      <c r="E72" s="969"/>
      <c r="F72" s="969"/>
      <c r="G72" s="969"/>
      <c r="H72" s="969"/>
      <c r="I72" s="969"/>
      <c r="J72" s="969"/>
      <c r="K72" s="969"/>
      <c r="L72" s="969"/>
      <c r="M72" s="969"/>
      <c r="N72" s="969"/>
      <c r="O72" s="969"/>
      <c r="P72" s="970"/>
      <c r="Q72" s="971">
        <v>9050</v>
      </c>
      <c r="R72" s="965"/>
      <c r="S72" s="965"/>
      <c r="T72" s="965"/>
      <c r="U72" s="965"/>
      <c r="V72" s="965">
        <v>5629</v>
      </c>
      <c r="W72" s="965"/>
      <c r="X72" s="965"/>
      <c r="Y72" s="965"/>
      <c r="Z72" s="965"/>
      <c r="AA72" s="965">
        <v>3421</v>
      </c>
      <c r="AB72" s="965"/>
      <c r="AC72" s="965"/>
      <c r="AD72" s="965"/>
      <c r="AE72" s="965"/>
      <c r="AF72" s="965">
        <v>11358</v>
      </c>
      <c r="AG72" s="965"/>
      <c r="AH72" s="965"/>
      <c r="AI72" s="965"/>
      <c r="AJ72" s="965"/>
      <c r="AK72" s="965" t="s">
        <v>532</v>
      </c>
      <c r="AL72" s="965"/>
      <c r="AM72" s="965"/>
      <c r="AN72" s="965"/>
      <c r="AO72" s="965"/>
      <c r="AP72" s="965">
        <v>20248</v>
      </c>
      <c r="AQ72" s="965"/>
      <c r="AR72" s="965"/>
      <c r="AS72" s="965"/>
      <c r="AT72" s="965"/>
      <c r="AU72" s="965" t="s">
        <v>532</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365</v>
      </c>
      <c r="B88" s="938" t="s">
        <v>389</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66486</v>
      </c>
      <c r="AG88" s="953"/>
      <c r="AH88" s="953"/>
      <c r="AI88" s="953"/>
      <c r="AJ88" s="953"/>
      <c r="AK88" s="957"/>
      <c r="AL88" s="957"/>
      <c r="AM88" s="957"/>
      <c r="AN88" s="957"/>
      <c r="AO88" s="957"/>
      <c r="AP88" s="953">
        <v>171020</v>
      </c>
      <c r="AQ88" s="953"/>
      <c r="AR88" s="953"/>
      <c r="AS88" s="953"/>
      <c r="AT88" s="953"/>
      <c r="AU88" s="953">
        <v>96</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38" t="s">
        <v>390</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391</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392</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395</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396</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397</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398</v>
      </c>
      <c r="AB109" s="886"/>
      <c r="AC109" s="886"/>
      <c r="AD109" s="886"/>
      <c r="AE109" s="887"/>
      <c r="AF109" s="888" t="s">
        <v>285</v>
      </c>
      <c r="AG109" s="886"/>
      <c r="AH109" s="886"/>
      <c r="AI109" s="886"/>
      <c r="AJ109" s="887"/>
      <c r="AK109" s="888" t="s">
        <v>284</v>
      </c>
      <c r="AL109" s="886"/>
      <c r="AM109" s="886"/>
      <c r="AN109" s="886"/>
      <c r="AO109" s="887"/>
      <c r="AP109" s="888" t="s">
        <v>399</v>
      </c>
      <c r="AQ109" s="886"/>
      <c r="AR109" s="886"/>
      <c r="AS109" s="886"/>
      <c r="AT109" s="917"/>
      <c r="AU109" s="885" t="s">
        <v>397</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398</v>
      </c>
      <c r="BR109" s="886"/>
      <c r="BS109" s="886"/>
      <c r="BT109" s="886"/>
      <c r="BU109" s="887"/>
      <c r="BV109" s="888" t="s">
        <v>285</v>
      </c>
      <c r="BW109" s="886"/>
      <c r="BX109" s="886"/>
      <c r="BY109" s="886"/>
      <c r="BZ109" s="887"/>
      <c r="CA109" s="888" t="s">
        <v>284</v>
      </c>
      <c r="CB109" s="886"/>
      <c r="CC109" s="886"/>
      <c r="CD109" s="886"/>
      <c r="CE109" s="887"/>
      <c r="CF109" s="926" t="s">
        <v>399</v>
      </c>
      <c r="CG109" s="926"/>
      <c r="CH109" s="926"/>
      <c r="CI109" s="926"/>
      <c r="CJ109" s="926"/>
      <c r="CK109" s="888" t="s">
        <v>400</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398</v>
      </c>
      <c r="DH109" s="886"/>
      <c r="DI109" s="886"/>
      <c r="DJ109" s="886"/>
      <c r="DK109" s="887"/>
      <c r="DL109" s="888" t="s">
        <v>285</v>
      </c>
      <c r="DM109" s="886"/>
      <c r="DN109" s="886"/>
      <c r="DO109" s="886"/>
      <c r="DP109" s="887"/>
      <c r="DQ109" s="888" t="s">
        <v>284</v>
      </c>
      <c r="DR109" s="886"/>
      <c r="DS109" s="886"/>
      <c r="DT109" s="886"/>
      <c r="DU109" s="887"/>
      <c r="DV109" s="888" t="s">
        <v>399</v>
      </c>
      <c r="DW109" s="886"/>
      <c r="DX109" s="886"/>
      <c r="DY109" s="886"/>
      <c r="DZ109" s="917"/>
    </row>
    <row r="110" spans="1:131" s="197" customFormat="1" ht="26.25" customHeight="1">
      <c r="A110" s="755" t="s">
        <v>401</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539743</v>
      </c>
      <c r="AB110" s="871"/>
      <c r="AC110" s="871"/>
      <c r="AD110" s="871"/>
      <c r="AE110" s="872"/>
      <c r="AF110" s="873">
        <v>489227</v>
      </c>
      <c r="AG110" s="871"/>
      <c r="AH110" s="871"/>
      <c r="AI110" s="871"/>
      <c r="AJ110" s="872"/>
      <c r="AK110" s="873">
        <v>481363</v>
      </c>
      <c r="AL110" s="871"/>
      <c r="AM110" s="871"/>
      <c r="AN110" s="871"/>
      <c r="AO110" s="872"/>
      <c r="AP110" s="874">
        <v>17.5</v>
      </c>
      <c r="AQ110" s="875"/>
      <c r="AR110" s="875"/>
      <c r="AS110" s="875"/>
      <c r="AT110" s="876"/>
      <c r="AU110" s="918" t="s">
        <v>61</v>
      </c>
      <c r="AV110" s="919"/>
      <c r="AW110" s="919"/>
      <c r="AX110" s="919"/>
      <c r="AY110" s="920"/>
      <c r="AZ110" s="814" t="s">
        <v>402</v>
      </c>
      <c r="BA110" s="756"/>
      <c r="BB110" s="756"/>
      <c r="BC110" s="756"/>
      <c r="BD110" s="756"/>
      <c r="BE110" s="756"/>
      <c r="BF110" s="756"/>
      <c r="BG110" s="756"/>
      <c r="BH110" s="756"/>
      <c r="BI110" s="756"/>
      <c r="BJ110" s="756"/>
      <c r="BK110" s="756"/>
      <c r="BL110" s="756"/>
      <c r="BM110" s="756"/>
      <c r="BN110" s="756"/>
      <c r="BO110" s="756"/>
      <c r="BP110" s="757"/>
      <c r="BQ110" s="797">
        <v>4504990</v>
      </c>
      <c r="BR110" s="798"/>
      <c r="BS110" s="798"/>
      <c r="BT110" s="798"/>
      <c r="BU110" s="798"/>
      <c r="BV110" s="798">
        <v>4463929</v>
      </c>
      <c r="BW110" s="798"/>
      <c r="BX110" s="798"/>
      <c r="BY110" s="798"/>
      <c r="BZ110" s="798"/>
      <c r="CA110" s="798">
        <v>4829349</v>
      </c>
      <c r="CB110" s="798"/>
      <c r="CC110" s="798"/>
      <c r="CD110" s="798"/>
      <c r="CE110" s="798"/>
      <c r="CF110" s="859">
        <v>175.3</v>
      </c>
      <c r="CG110" s="860"/>
      <c r="CH110" s="860"/>
      <c r="CI110" s="860"/>
      <c r="CJ110" s="860"/>
      <c r="CK110" s="914" t="s">
        <v>403</v>
      </c>
      <c r="CL110" s="862"/>
      <c r="CM110" s="867" t="s">
        <v>404</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405</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406</v>
      </c>
      <c r="BA111" s="766"/>
      <c r="BB111" s="766"/>
      <c r="BC111" s="766"/>
      <c r="BD111" s="766"/>
      <c r="BE111" s="766"/>
      <c r="BF111" s="766"/>
      <c r="BG111" s="766"/>
      <c r="BH111" s="766"/>
      <c r="BI111" s="766"/>
      <c r="BJ111" s="766"/>
      <c r="BK111" s="766"/>
      <c r="BL111" s="766"/>
      <c r="BM111" s="766"/>
      <c r="BN111" s="766"/>
      <c r="BO111" s="766"/>
      <c r="BP111" s="767"/>
      <c r="BQ111" s="768">
        <v>454697</v>
      </c>
      <c r="BR111" s="769"/>
      <c r="BS111" s="769"/>
      <c r="BT111" s="769"/>
      <c r="BU111" s="769"/>
      <c r="BV111" s="769">
        <v>454697</v>
      </c>
      <c r="BW111" s="769"/>
      <c r="BX111" s="769"/>
      <c r="BY111" s="769"/>
      <c r="BZ111" s="769"/>
      <c r="CA111" s="769" t="s">
        <v>111</v>
      </c>
      <c r="CB111" s="769"/>
      <c r="CC111" s="769"/>
      <c r="CD111" s="769"/>
      <c r="CE111" s="769"/>
      <c r="CF111" s="846" t="s">
        <v>111</v>
      </c>
      <c r="CG111" s="847"/>
      <c r="CH111" s="847"/>
      <c r="CI111" s="847"/>
      <c r="CJ111" s="847"/>
      <c r="CK111" s="915"/>
      <c r="CL111" s="864"/>
      <c r="CM111" s="801" t="s">
        <v>407</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408</v>
      </c>
      <c r="B112" s="901"/>
      <c r="C112" s="766" t="s">
        <v>409</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410</v>
      </c>
      <c r="BA112" s="766"/>
      <c r="BB112" s="766"/>
      <c r="BC112" s="766"/>
      <c r="BD112" s="766"/>
      <c r="BE112" s="766"/>
      <c r="BF112" s="766"/>
      <c r="BG112" s="766"/>
      <c r="BH112" s="766"/>
      <c r="BI112" s="766"/>
      <c r="BJ112" s="766"/>
      <c r="BK112" s="766"/>
      <c r="BL112" s="766"/>
      <c r="BM112" s="766"/>
      <c r="BN112" s="766"/>
      <c r="BO112" s="766"/>
      <c r="BP112" s="767"/>
      <c r="BQ112" s="768">
        <v>1500342</v>
      </c>
      <c r="BR112" s="769"/>
      <c r="BS112" s="769"/>
      <c r="BT112" s="769"/>
      <c r="BU112" s="769"/>
      <c r="BV112" s="769">
        <v>1365764</v>
      </c>
      <c r="BW112" s="769"/>
      <c r="BX112" s="769"/>
      <c r="BY112" s="769"/>
      <c r="BZ112" s="769"/>
      <c r="CA112" s="769">
        <v>1276820</v>
      </c>
      <c r="CB112" s="769"/>
      <c r="CC112" s="769"/>
      <c r="CD112" s="769"/>
      <c r="CE112" s="769"/>
      <c r="CF112" s="846">
        <v>46.3</v>
      </c>
      <c r="CG112" s="847"/>
      <c r="CH112" s="847"/>
      <c r="CI112" s="847"/>
      <c r="CJ112" s="847"/>
      <c r="CK112" s="915"/>
      <c r="CL112" s="864"/>
      <c r="CM112" s="801" t="s">
        <v>411</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412</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104482</v>
      </c>
      <c r="AB113" s="907"/>
      <c r="AC113" s="907"/>
      <c r="AD113" s="907"/>
      <c r="AE113" s="908"/>
      <c r="AF113" s="909">
        <v>106760</v>
      </c>
      <c r="AG113" s="907"/>
      <c r="AH113" s="907"/>
      <c r="AI113" s="907"/>
      <c r="AJ113" s="908"/>
      <c r="AK113" s="909">
        <v>105433</v>
      </c>
      <c r="AL113" s="907"/>
      <c r="AM113" s="907"/>
      <c r="AN113" s="907"/>
      <c r="AO113" s="908"/>
      <c r="AP113" s="910">
        <v>3.8</v>
      </c>
      <c r="AQ113" s="911"/>
      <c r="AR113" s="911"/>
      <c r="AS113" s="911"/>
      <c r="AT113" s="912"/>
      <c r="AU113" s="921"/>
      <c r="AV113" s="922"/>
      <c r="AW113" s="922"/>
      <c r="AX113" s="922"/>
      <c r="AY113" s="923"/>
      <c r="AZ113" s="765" t="s">
        <v>413</v>
      </c>
      <c r="BA113" s="766"/>
      <c r="BB113" s="766"/>
      <c r="BC113" s="766"/>
      <c r="BD113" s="766"/>
      <c r="BE113" s="766"/>
      <c r="BF113" s="766"/>
      <c r="BG113" s="766"/>
      <c r="BH113" s="766"/>
      <c r="BI113" s="766"/>
      <c r="BJ113" s="766"/>
      <c r="BK113" s="766"/>
      <c r="BL113" s="766"/>
      <c r="BM113" s="766"/>
      <c r="BN113" s="766"/>
      <c r="BO113" s="766"/>
      <c r="BP113" s="767"/>
      <c r="BQ113" s="768">
        <v>218203</v>
      </c>
      <c r="BR113" s="769"/>
      <c r="BS113" s="769"/>
      <c r="BT113" s="769"/>
      <c r="BU113" s="769"/>
      <c r="BV113" s="769">
        <v>157170</v>
      </c>
      <c r="BW113" s="769"/>
      <c r="BX113" s="769"/>
      <c r="BY113" s="769"/>
      <c r="BZ113" s="769"/>
      <c r="CA113" s="769">
        <v>96430</v>
      </c>
      <c r="CB113" s="769"/>
      <c r="CC113" s="769"/>
      <c r="CD113" s="769"/>
      <c r="CE113" s="769"/>
      <c r="CF113" s="846">
        <v>3.5</v>
      </c>
      <c r="CG113" s="847"/>
      <c r="CH113" s="847"/>
      <c r="CI113" s="847"/>
      <c r="CJ113" s="847"/>
      <c r="CK113" s="915"/>
      <c r="CL113" s="864"/>
      <c r="CM113" s="801" t="s">
        <v>414</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415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67932</v>
      </c>
      <c r="AB114" s="782"/>
      <c r="AC114" s="782"/>
      <c r="AD114" s="782"/>
      <c r="AE114" s="783"/>
      <c r="AF114" s="784">
        <v>67911</v>
      </c>
      <c r="AG114" s="782"/>
      <c r="AH114" s="782"/>
      <c r="AI114" s="782"/>
      <c r="AJ114" s="783"/>
      <c r="AK114" s="784">
        <v>65702</v>
      </c>
      <c r="AL114" s="782"/>
      <c r="AM114" s="782"/>
      <c r="AN114" s="782"/>
      <c r="AO114" s="783"/>
      <c r="AP114" s="752">
        <v>2.4</v>
      </c>
      <c r="AQ114" s="753"/>
      <c r="AR114" s="753"/>
      <c r="AS114" s="753"/>
      <c r="AT114" s="754"/>
      <c r="AU114" s="921"/>
      <c r="AV114" s="922"/>
      <c r="AW114" s="922"/>
      <c r="AX114" s="922"/>
      <c r="AY114" s="923"/>
      <c r="AZ114" s="765" t="s">
        <v>416</v>
      </c>
      <c r="BA114" s="766"/>
      <c r="BB114" s="766"/>
      <c r="BC114" s="766"/>
      <c r="BD114" s="766"/>
      <c r="BE114" s="766"/>
      <c r="BF114" s="766"/>
      <c r="BG114" s="766"/>
      <c r="BH114" s="766"/>
      <c r="BI114" s="766"/>
      <c r="BJ114" s="766"/>
      <c r="BK114" s="766"/>
      <c r="BL114" s="766"/>
      <c r="BM114" s="766"/>
      <c r="BN114" s="766"/>
      <c r="BO114" s="766"/>
      <c r="BP114" s="767"/>
      <c r="BQ114" s="768">
        <v>1056396</v>
      </c>
      <c r="BR114" s="769"/>
      <c r="BS114" s="769"/>
      <c r="BT114" s="769"/>
      <c r="BU114" s="769"/>
      <c r="BV114" s="769">
        <v>1038785</v>
      </c>
      <c r="BW114" s="769"/>
      <c r="BX114" s="769"/>
      <c r="BY114" s="769"/>
      <c r="BZ114" s="769"/>
      <c r="CA114" s="769">
        <v>1005153</v>
      </c>
      <c r="CB114" s="769"/>
      <c r="CC114" s="769"/>
      <c r="CD114" s="769"/>
      <c r="CE114" s="769"/>
      <c r="CF114" s="846">
        <v>36.5</v>
      </c>
      <c r="CG114" s="847"/>
      <c r="CH114" s="847"/>
      <c r="CI114" s="847"/>
      <c r="CJ114" s="847"/>
      <c r="CK114" s="915"/>
      <c r="CL114" s="864"/>
      <c r="CM114" s="801" t="s">
        <v>417</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418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111</v>
      </c>
      <c r="AB115" s="907"/>
      <c r="AC115" s="907"/>
      <c r="AD115" s="907"/>
      <c r="AE115" s="908"/>
      <c r="AF115" s="909" t="s">
        <v>111</v>
      </c>
      <c r="AG115" s="907"/>
      <c r="AH115" s="907"/>
      <c r="AI115" s="907"/>
      <c r="AJ115" s="908"/>
      <c r="AK115" s="909" t="s">
        <v>111</v>
      </c>
      <c r="AL115" s="907"/>
      <c r="AM115" s="907"/>
      <c r="AN115" s="907"/>
      <c r="AO115" s="908"/>
      <c r="AP115" s="910" t="s">
        <v>111</v>
      </c>
      <c r="AQ115" s="911"/>
      <c r="AR115" s="911"/>
      <c r="AS115" s="911"/>
      <c r="AT115" s="912"/>
      <c r="AU115" s="921"/>
      <c r="AV115" s="922"/>
      <c r="AW115" s="922"/>
      <c r="AX115" s="922"/>
      <c r="AY115" s="923"/>
      <c r="AZ115" s="765" t="s">
        <v>419</v>
      </c>
      <c r="BA115" s="766"/>
      <c r="BB115" s="766"/>
      <c r="BC115" s="766"/>
      <c r="BD115" s="766"/>
      <c r="BE115" s="766"/>
      <c r="BF115" s="766"/>
      <c r="BG115" s="766"/>
      <c r="BH115" s="766"/>
      <c r="BI115" s="766"/>
      <c r="BJ115" s="766"/>
      <c r="BK115" s="766"/>
      <c r="BL115" s="766"/>
      <c r="BM115" s="766"/>
      <c r="BN115" s="766"/>
      <c r="BO115" s="766"/>
      <c r="BP115" s="767"/>
      <c r="BQ115" s="768">
        <v>25</v>
      </c>
      <c r="BR115" s="769"/>
      <c r="BS115" s="769"/>
      <c r="BT115" s="769"/>
      <c r="BU115" s="769"/>
      <c r="BV115" s="769">
        <v>13</v>
      </c>
      <c r="BW115" s="769"/>
      <c r="BX115" s="769"/>
      <c r="BY115" s="769"/>
      <c r="BZ115" s="769"/>
      <c r="CA115" s="769">
        <v>1</v>
      </c>
      <c r="CB115" s="769"/>
      <c r="CC115" s="769"/>
      <c r="CD115" s="769"/>
      <c r="CE115" s="769"/>
      <c r="CF115" s="846">
        <v>0</v>
      </c>
      <c r="CG115" s="847"/>
      <c r="CH115" s="847"/>
      <c r="CI115" s="847"/>
      <c r="CJ115" s="847"/>
      <c r="CK115" s="915"/>
      <c r="CL115" s="864"/>
      <c r="CM115" s="765" t="s">
        <v>420</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454697</v>
      </c>
      <c r="DH115" s="782"/>
      <c r="DI115" s="782"/>
      <c r="DJ115" s="782"/>
      <c r="DK115" s="783"/>
      <c r="DL115" s="784">
        <v>454697</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421</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422</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423</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424</v>
      </c>
      <c r="Z117" s="887"/>
      <c r="AA117" s="892">
        <v>712157</v>
      </c>
      <c r="AB117" s="893"/>
      <c r="AC117" s="893"/>
      <c r="AD117" s="893"/>
      <c r="AE117" s="894"/>
      <c r="AF117" s="896">
        <v>663898</v>
      </c>
      <c r="AG117" s="893"/>
      <c r="AH117" s="893"/>
      <c r="AI117" s="893"/>
      <c r="AJ117" s="894"/>
      <c r="AK117" s="896">
        <v>652498</v>
      </c>
      <c r="AL117" s="893"/>
      <c r="AM117" s="893"/>
      <c r="AN117" s="893"/>
      <c r="AO117" s="894"/>
      <c r="AP117" s="897"/>
      <c r="AQ117" s="898"/>
      <c r="AR117" s="898"/>
      <c r="AS117" s="898"/>
      <c r="AT117" s="899"/>
      <c r="AU117" s="921"/>
      <c r="AV117" s="922"/>
      <c r="AW117" s="922"/>
      <c r="AX117" s="922"/>
      <c r="AY117" s="923"/>
      <c r="AZ117" s="843" t="s">
        <v>425</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426</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400</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398</v>
      </c>
      <c r="AB118" s="886"/>
      <c r="AC118" s="886"/>
      <c r="AD118" s="886"/>
      <c r="AE118" s="887"/>
      <c r="AF118" s="888" t="s">
        <v>285</v>
      </c>
      <c r="AG118" s="886"/>
      <c r="AH118" s="886"/>
      <c r="AI118" s="886"/>
      <c r="AJ118" s="887"/>
      <c r="AK118" s="888" t="s">
        <v>284</v>
      </c>
      <c r="AL118" s="886"/>
      <c r="AM118" s="886"/>
      <c r="AN118" s="886"/>
      <c r="AO118" s="887"/>
      <c r="AP118" s="889" t="s">
        <v>399</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427</v>
      </c>
      <c r="BP118" s="836"/>
      <c r="BQ118" s="855">
        <v>7734653</v>
      </c>
      <c r="BR118" s="856"/>
      <c r="BS118" s="856"/>
      <c r="BT118" s="856"/>
      <c r="BU118" s="856"/>
      <c r="BV118" s="856">
        <v>7480358</v>
      </c>
      <c r="BW118" s="856"/>
      <c r="BX118" s="856"/>
      <c r="BY118" s="856"/>
      <c r="BZ118" s="856"/>
      <c r="CA118" s="856">
        <v>7207753</v>
      </c>
      <c r="CB118" s="856"/>
      <c r="CC118" s="856"/>
      <c r="CD118" s="856"/>
      <c r="CE118" s="856"/>
      <c r="CF118" s="741"/>
      <c r="CG118" s="742"/>
      <c r="CH118" s="742"/>
      <c r="CI118" s="742"/>
      <c r="CJ118" s="839"/>
      <c r="CK118" s="915"/>
      <c r="CL118" s="864"/>
      <c r="CM118" s="801" t="s">
        <v>428</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403</v>
      </c>
      <c r="B119" s="862"/>
      <c r="C119" s="867" t="s">
        <v>404</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429</v>
      </c>
      <c r="AV119" s="878"/>
      <c r="AW119" s="878"/>
      <c r="AX119" s="878"/>
      <c r="AY119" s="879"/>
      <c r="AZ119" s="814" t="s">
        <v>430</v>
      </c>
      <c r="BA119" s="756"/>
      <c r="BB119" s="756"/>
      <c r="BC119" s="756"/>
      <c r="BD119" s="756"/>
      <c r="BE119" s="756"/>
      <c r="BF119" s="756"/>
      <c r="BG119" s="756"/>
      <c r="BH119" s="756"/>
      <c r="BI119" s="756"/>
      <c r="BJ119" s="756"/>
      <c r="BK119" s="756"/>
      <c r="BL119" s="756"/>
      <c r="BM119" s="756"/>
      <c r="BN119" s="756"/>
      <c r="BO119" s="756"/>
      <c r="BP119" s="757"/>
      <c r="BQ119" s="797">
        <v>1832325</v>
      </c>
      <c r="BR119" s="798"/>
      <c r="BS119" s="798"/>
      <c r="BT119" s="798"/>
      <c r="BU119" s="798"/>
      <c r="BV119" s="798">
        <v>2228087</v>
      </c>
      <c r="BW119" s="798"/>
      <c r="BX119" s="798"/>
      <c r="BY119" s="798"/>
      <c r="BZ119" s="798"/>
      <c r="CA119" s="798">
        <v>2872907</v>
      </c>
      <c r="CB119" s="798"/>
      <c r="CC119" s="798"/>
      <c r="CD119" s="798"/>
      <c r="CE119" s="798"/>
      <c r="CF119" s="859">
        <v>104.3</v>
      </c>
      <c r="CG119" s="860"/>
      <c r="CH119" s="860"/>
      <c r="CI119" s="860"/>
      <c r="CJ119" s="860"/>
      <c r="CK119" s="916"/>
      <c r="CL119" s="866"/>
      <c r="CM119" s="823" t="s">
        <v>431</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407</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432</v>
      </c>
      <c r="BA120" s="766"/>
      <c r="BB120" s="766"/>
      <c r="BC120" s="766"/>
      <c r="BD120" s="766"/>
      <c r="BE120" s="766"/>
      <c r="BF120" s="766"/>
      <c r="BG120" s="766"/>
      <c r="BH120" s="766"/>
      <c r="BI120" s="766"/>
      <c r="BJ120" s="766"/>
      <c r="BK120" s="766"/>
      <c r="BL120" s="766"/>
      <c r="BM120" s="766"/>
      <c r="BN120" s="766"/>
      <c r="BO120" s="766"/>
      <c r="BP120" s="767"/>
      <c r="BQ120" s="768" t="s">
        <v>111</v>
      </c>
      <c r="BR120" s="769"/>
      <c r="BS120" s="769"/>
      <c r="BT120" s="769"/>
      <c r="BU120" s="769"/>
      <c r="BV120" s="769" t="s">
        <v>111</v>
      </c>
      <c r="BW120" s="769"/>
      <c r="BX120" s="769"/>
      <c r="BY120" s="769"/>
      <c r="BZ120" s="769"/>
      <c r="CA120" s="769" t="s">
        <v>111</v>
      </c>
      <c r="CB120" s="769"/>
      <c r="CC120" s="769"/>
      <c r="CD120" s="769"/>
      <c r="CE120" s="769"/>
      <c r="CF120" s="846" t="s">
        <v>111</v>
      </c>
      <c r="CG120" s="847"/>
      <c r="CH120" s="847"/>
      <c r="CI120" s="847"/>
      <c r="CJ120" s="847"/>
      <c r="CK120" s="848" t="s">
        <v>433</v>
      </c>
      <c r="CL120" s="808"/>
      <c r="CM120" s="808"/>
      <c r="CN120" s="808"/>
      <c r="CO120" s="809"/>
      <c r="CP120" s="852" t="s">
        <v>382</v>
      </c>
      <c r="CQ120" s="853"/>
      <c r="CR120" s="853"/>
      <c r="CS120" s="853"/>
      <c r="CT120" s="853"/>
      <c r="CU120" s="853"/>
      <c r="CV120" s="853"/>
      <c r="CW120" s="853"/>
      <c r="CX120" s="853"/>
      <c r="CY120" s="853"/>
      <c r="CZ120" s="853"/>
      <c r="DA120" s="853"/>
      <c r="DB120" s="853"/>
      <c r="DC120" s="853"/>
      <c r="DD120" s="853"/>
      <c r="DE120" s="853"/>
      <c r="DF120" s="854"/>
      <c r="DG120" s="797">
        <v>1499886</v>
      </c>
      <c r="DH120" s="798"/>
      <c r="DI120" s="798"/>
      <c r="DJ120" s="798"/>
      <c r="DK120" s="798"/>
      <c r="DL120" s="798">
        <v>1365368</v>
      </c>
      <c r="DM120" s="798"/>
      <c r="DN120" s="798"/>
      <c r="DO120" s="798"/>
      <c r="DP120" s="798"/>
      <c r="DQ120" s="798">
        <v>1276460</v>
      </c>
      <c r="DR120" s="798"/>
      <c r="DS120" s="798"/>
      <c r="DT120" s="798"/>
      <c r="DU120" s="798"/>
      <c r="DV120" s="799">
        <v>46.3</v>
      </c>
      <c r="DW120" s="799"/>
      <c r="DX120" s="799"/>
      <c r="DY120" s="799"/>
      <c r="DZ120" s="800"/>
    </row>
    <row r="121" spans="1:130" s="197" customFormat="1" ht="26.25" customHeight="1">
      <c r="A121" s="863"/>
      <c r="B121" s="864"/>
      <c r="C121" s="840" t="s">
        <v>434</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435</v>
      </c>
      <c r="BA121" s="844"/>
      <c r="BB121" s="844"/>
      <c r="BC121" s="844"/>
      <c r="BD121" s="844"/>
      <c r="BE121" s="844"/>
      <c r="BF121" s="844"/>
      <c r="BG121" s="844"/>
      <c r="BH121" s="844"/>
      <c r="BI121" s="844"/>
      <c r="BJ121" s="844"/>
      <c r="BK121" s="844"/>
      <c r="BL121" s="844"/>
      <c r="BM121" s="844"/>
      <c r="BN121" s="844"/>
      <c r="BO121" s="844"/>
      <c r="BP121" s="845"/>
      <c r="BQ121" s="855">
        <v>4934408</v>
      </c>
      <c r="BR121" s="856"/>
      <c r="BS121" s="856"/>
      <c r="BT121" s="856"/>
      <c r="BU121" s="856"/>
      <c r="BV121" s="856">
        <v>5075903</v>
      </c>
      <c r="BW121" s="856"/>
      <c r="BX121" s="856"/>
      <c r="BY121" s="856"/>
      <c r="BZ121" s="856"/>
      <c r="CA121" s="856">
        <v>4993404</v>
      </c>
      <c r="CB121" s="856"/>
      <c r="CC121" s="856"/>
      <c r="CD121" s="856"/>
      <c r="CE121" s="856"/>
      <c r="CF121" s="857">
        <v>181.2</v>
      </c>
      <c r="CG121" s="858"/>
      <c r="CH121" s="858"/>
      <c r="CI121" s="858"/>
      <c r="CJ121" s="858"/>
      <c r="CK121" s="849"/>
      <c r="CL121" s="810"/>
      <c r="CM121" s="810"/>
      <c r="CN121" s="810"/>
      <c r="CO121" s="811"/>
      <c r="CP121" s="826" t="s">
        <v>436</v>
      </c>
      <c r="CQ121" s="827"/>
      <c r="CR121" s="827"/>
      <c r="CS121" s="827"/>
      <c r="CT121" s="827"/>
      <c r="CU121" s="827"/>
      <c r="CV121" s="827"/>
      <c r="CW121" s="827"/>
      <c r="CX121" s="827"/>
      <c r="CY121" s="827"/>
      <c r="CZ121" s="827"/>
      <c r="DA121" s="827"/>
      <c r="DB121" s="827"/>
      <c r="DC121" s="827"/>
      <c r="DD121" s="827"/>
      <c r="DE121" s="827"/>
      <c r="DF121" s="828"/>
      <c r="DG121" s="768">
        <v>456</v>
      </c>
      <c r="DH121" s="769"/>
      <c r="DI121" s="769"/>
      <c r="DJ121" s="769"/>
      <c r="DK121" s="769"/>
      <c r="DL121" s="769">
        <v>396</v>
      </c>
      <c r="DM121" s="769"/>
      <c r="DN121" s="769"/>
      <c r="DO121" s="769"/>
      <c r="DP121" s="769"/>
      <c r="DQ121" s="769">
        <v>360</v>
      </c>
      <c r="DR121" s="769"/>
      <c r="DS121" s="769"/>
      <c r="DT121" s="769"/>
      <c r="DU121" s="769"/>
      <c r="DV121" s="821">
        <v>0</v>
      </c>
      <c r="DW121" s="821"/>
      <c r="DX121" s="821"/>
      <c r="DY121" s="821"/>
      <c r="DZ121" s="822"/>
    </row>
    <row r="122" spans="1:130" s="197" customFormat="1" ht="26.25" customHeight="1">
      <c r="A122" s="863"/>
      <c r="B122" s="864"/>
      <c r="C122" s="801" t="s">
        <v>417</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437</v>
      </c>
      <c r="AB122" s="782"/>
      <c r="AC122" s="782"/>
      <c r="AD122" s="782"/>
      <c r="AE122" s="783"/>
      <c r="AF122" s="784" t="s">
        <v>437</v>
      </c>
      <c r="AG122" s="782"/>
      <c r="AH122" s="782"/>
      <c r="AI122" s="782"/>
      <c r="AJ122" s="783"/>
      <c r="AK122" s="784" t="s">
        <v>437</v>
      </c>
      <c r="AL122" s="782"/>
      <c r="AM122" s="782"/>
      <c r="AN122" s="782"/>
      <c r="AO122" s="783"/>
      <c r="AP122" s="752" t="s">
        <v>437</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438</v>
      </c>
      <c r="BP122" s="836"/>
      <c r="BQ122" s="837">
        <v>6766733</v>
      </c>
      <c r="BR122" s="838"/>
      <c r="BS122" s="838"/>
      <c r="BT122" s="838"/>
      <c r="BU122" s="838"/>
      <c r="BV122" s="838">
        <v>7303990</v>
      </c>
      <c r="BW122" s="838"/>
      <c r="BX122" s="838"/>
      <c r="BY122" s="838"/>
      <c r="BZ122" s="838"/>
      <c r="CA122" s="838">
        <v>7866311</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423</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439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35.200000000000003</v>
      </c>
      <c r="BR123" s="830"/>
      <c r="BS123" s="830"/>
      <c r="BT123" s="830"/>
      <c r="BU123" s="830"/>
      <c r="BV123" s="830">
        <v>6.4</v>
      </c>
      <c r="BW123" s="830"/>
      <c r="BX123" s="830"/>
      <c r="BY123" s="830"/>
      <c r="BZ123" s="830"/>
      <c r="CA123" s="830" t="s">
        <v>111</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426</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440</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428</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441</v>
      </c>
      <c r="CL125" s="808"/>
      <c r="CM125" s="808"/>
      <c r="CN125" s="808"/>
      <c r="CO125" s="809"/>
      <c r="CP125" s="814" t="s">
        <v>442</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431</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443</v>
      </c>
      <c r="AY126" s="762"/>
      <c r="AZ126" s="762"/>
      <c r="BA126" s="762"/>
      <c r="BB126" s="762"/>
      <c r="BC126" s="762"/>
      <c r="BD126" s="762"/>
      <c r="BE126" s="763"/>
      <c r="BF126" s="761" t="s">
        <v>444</v>
      </c>
      <c r="BG126" s="762"/>
      <c r="BH126" s="762"/>
      <c r="BI126" s="762"/>
      <c r="BJ126" s="762"/>
      <c r="BK126" s="762"/>
      <c r="BL126" s="763"/>
      <c r="BM126" s="761" t="s">
        <v>445</v>
      </c>
      <c r="BN126" s="762"/>
      <c r="BO126" s="762"/>
      <c r="BP126" s="762"/>
      <c r="BQ126" s="762"/>
      <c r="BR126" s="762"/>
      <c r="BS126" s="763"/>
      <c r="BT126" s="761" t="s">
        <v>446</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447</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448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449</v>
      </c>
      <c r="AY127" s="756"/>
      <c r="AZ127" s="756"/>
      <c r="BA127" s="756"/>
      <c r="BB127" s="756"/>
      <c r="BC127" s="756"/>
      <c r="BD127" s="756"/>
      <c r="BE127" s="757"/>
      <c r="BF127" s="758" t="s">
        <v>111</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450</v>
      </c>
      <c r="CQ127" s="750"/>
      <c r="CR127" s="750"/>
      <c r="CS127" s="750"/>
      <c r="CT127" s="750"/>
      <c r="CU127" s="750"/>
      <c r="CV127" s="750"/>
      <c r="CW127" s="750"/>
      <c r="CX127" s="750"/>
      <c r="CY127" s="750"/>
      <c r="CZ127" s="750"/>
      <c r="DA127" s="750"/>
      <c r="DB127" s="750"/>
      <c r="DC127" s="750"/>
      <c r="DD127" s="750"/>
      <c r="DE127" s="750"/>
      <c r="DF127" s="751"/>
      <c r="DG127" s="817">
        <v>25</v>
      </c>
      <c r="DH127" s="818"/>
      <c r="DI127" s="818"/>
      <c r="DJ127" s="818"/>
      <c r="DK127" s="818"/>
      <c r="DL127" s="818">
        <v>13</v>
      </c>
      <c r="DM127" s="818"/>
      <c r="DN127" s="818"/>
      <c r="DO127" s="818"/>
      <c r="DP127" s="818"/>
      <c r="DQ127" s="818">
        <v>1</v>
      </c>
      <c r="DR127" s="818"/>
      <c r="DS127" s="818"/>
      <c r="DT127" s="818"/>
      <c r="DU127" s="818"/>
      <c r="DV127" s="819">
        <v>0</v>
      </c>
      <c r="DW127" s="819"/>
      <c r="DX127" s="819"/>
      <c r="DY127" s="819"/>
      <c r="DZ127" s="820"/>
    </row>
    <row r="128" spans="1:130" s="197" customFormat="1" ht="26.25" customHeight="1">
      <c r="A128" s="793" t="s">
        <v>451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452</v>
      </c>
      <c r="X128" s="795"/>
      <c r="Y128" s="795"/>
      <c r="Z128" s="796"/>
      <c r="AA128" s="721" t="s">
        <v>111</v>
      </c>
      <c r="AB128" s="722"/>
      <c r="AC128" s="722"/>
      <c r="AD128" s="722"/>
      <c r="AE128" s="723"/>
      <c r="AF128" s="724" t="s">
        <v>111</v>
      </c>
      <c r="AG128" s="722"/>
      <c r="AH128" s="722"/>
      <c r="AI128" s="722"/>
      <c r="AJ128" s="723"/>
      <c r="AK128" s="724" t="s">
        <v>111</v>
      </c>
      <c r="AL128" s="722"/>
      <c r="AM128" s="722"/>
      <c r="AN128" s="722"/>
      <c r="AO128" s="723"/>
      <c r="AP128" s="725"/>
      <c r="AQ128" s="726"/>
      <c r="AR128" s="726"/>
      <c r="AS128" s="726"/>
      <c r="AT128" s="727"/>
      <c r="AU128" s="235"/>
      <c r="AV128" s="235"/>
      <c r="AW128" s="235"/>
      <c r="AX128" s="770" t="s">
        <v>453</v>
      </c>
      <c r="AY128" s="766"/>
      <c r="AZ128" s="766"/>
      <c r="BA128" s="766"/>
      <c r="BB128" s="766"/>
      <c r="BC128" s="766"/>
      <c r="BD128" s="766"/>
      <c r="BE128" s="767"/>
      <c r="BF128" s="788" t="s">
        <v>111</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454</v>
      </c>
      <c r="X129" s="779"/>
      <c r="Y129" s="779"/>
      <c r="Z129" s="780"/>
      <c r="AA129" s="781">
        <v>3139704</v>
      </c>
      <c r="AB129" s="782"/>
      <c r="AC129" s="782"/>
      <c r="AD129" s="782"/>
      <c r="AE129" s="783"/>
      <c r="AF129" s="784">
        <v>3135782</v>
      </c>
      <c r="AG129" s="782"/>
      <c r="AH129" s="782"/>
      <c r="AI129" s="782"/>
      <c r="AJ129" s="783"/>
      <c r="AK129" s="784">
        <v>3163008</v>
      </c>
      <c r="AL129" s="782"/>
      <c r="AM129" s="782"/>
      <c r="AN129" s="782"/>
      <c r="AO129" s="783"/>
      <c r="AP129" s="785"/>
      <c r="AQ129" s="786"/>
      <c r="AR129" s="786"/>
      <c r="AS129" s="786"/>
      <c r="AT129" s="787"/>
      <c r="AU129" s="235"/>
      <c r="AV129" s="235"/>
      <c r="AW129" s="235"/>
      <c r="AX129" s="770" t="s">
        <v>455</v>
      </c>
      <c r="AY129" s="766"/>
      <c r="AZ129" s="766"/>
      <c r="BA129" s="766"/>
      <c r="BB129" s="766"/>
      <c r="BC129" s="766"/>
      <c r="BD129" s="766"/>
      <c r="BE129" s="767"/>
      <c r="BF129" s="771">
        <v>10</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457</v>
      </c>
      <c r="X130" s="779"/>
      <c r="Y130" s="779"/>
      <c r="Z130" s="780"/>
      <c r="AA130" s="781">
        <v>390198</v>
      </c>
      <c r="AB130" s="782"/>
      <c r="AC130" s="782"/>
      <c r="AD130" s="782"/>
      <c r="AE130" s="783"/>
      <c r="AF130" s="784">
        <v>399662</v>
      </c>
      <c r="AG130" s="782"/>
      <c r="AH130" s="782"/>
      <c r="AI130" s="782"/>
      <c r="AJ130" s="783"/>
      <c r="AK130" s="784">
        <v>407957</v>
      </c>
      <c r="AL130" s="782"/>
      <c r="AM130" s="782"/>
      <c r="AN130" s="782"/>
      <c r="AO130" s="783"/>
      <c r="AP130" s="785"/>
      <c r="AQ130" s="786"/>
      <c r="AR130" s="786"/>
      <c r="AS130" s="786"/>
      <c r="AT130" s="787"/>
      <c r="AU130" s="235"/>
      <c r="AV130" s="235"/>
      <c r="AW130" s="235"/>
      <c r="AX130" s="749" t="s">
        <v>458</v>
      </c>
      <c r="AY130" s="750"/>
      <c r="AZ130" s="750"/>
      <c r="BA130" s="750"/>
      <c r="BB130" s="750"/>
      <c r="BC130" s="750"/>
      <c r="BD130" s="750"/>
      <c r="BE130" s="751"/>
      <c r="BF130" s="703" t="s">
        <v>111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459</v>
      </c>
      <c r="X131" s="712"/>
      <c r="Y131" s="712"/>
      <c r="Z131" s="713"/>
      <c r="AA131" s="714">
        <v>2749506</v>
      </c>
      <c r="AB131" s="715"/>
      <c r="AC131" s="715"/>
      <c r="AD131" s="715"/>
      <c r="AE131" s="716"/>
      <c r="AF131" s="717">
        <v>2736120</v>
      </c>
      <c r="AG131" s="715"/>
      <c r="AH131" s="715"/>
      <c r="AI131" s="715"/>
      <c r="AJ131" s="716"/>
      <c r="AK131" s="717">
        <v>2755051</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460</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461</v>
      </c>
      <c r="W132" s="735"/>
      <c r="X132" s="735"/>
      <c r="Y132" s="735"/>
      <c r="Z132" s="736"/>
      <c r="AA132" s="737">
        <v>11.709703490000001</v>
      </c>
      <c r="AB132" s="738"/>
      <c r="AC132" s="738"/>
      <c r="AD132" s="738"/>
      <c r="AE132" s="739"/>
      <c r="AF132" s="740">
        <v>9.6573249709999995</v>
      </c>
      <c r="AG132" s="738"/>
      <c r="AH132" s="738"/>
      <c r="AI132" s="738"/>
      <c r="AJ132" s="739"/>
      <c r="AK132" s="740">
        <v>8.8760970310000005</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462</v>
      </c>
      <c r="W133" s="744"/>
      <c r="X133" s="744"/>
      <c r="Y133" s="744"/>
      <c r="Z133" s="745"/>
      <c r="AA133" s="746">
        <v>13.3</v>
      </c>
      <c r="AB133" s="747"/>
      <c r="AC133" s="747"/>
      <c r="AD133" s="747"/>
      <c r="AE133" s="748"/>
      <c r="AF133" s="746">
        <v>11.5</v>
      </c>
      <c r="AG133" s="747"/>
      <c r="AH133" s="747"/>
      <c r="AI133" s="747"/>
      <c r="AJ133" s="748"/>
      <c r="AK133" s="746">
        <v>10</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7" t="s">
        <v>465</v>
      </c>
      <c r="L7" s="254"/>
      <c r="M7" s="255" t="s">
        <v>466</v>
      </c>
      <c r="N7" s="256"/>
    </row>
    <row r="8" spans="1:16">
      <c r="A8" s="248"/>
      <c r="B8" s="244"/>
      <c r="C8" s="244"/>
      <c r="D8" s="244"/>
      <c r="E8" s="244"/>
      <c r="F8" s="244"/>
      <c r="G8" s="257"/>
      <c r="H8" s="258"/>
      <c r="I8" s="258"/>
      <c r="J8" s="259"/>
      <c r="K8" s="1118"/>
      <c r="L8" s="260" t="s">
        <v>467</v>
      </c>
      <c r="M8" s="261" t="s">
        <v>468</v>
      </c>
      <c r="N8" s="262" t="s">
        <v>469</v>
      </c>
    </row>
    <row r="9" spans="1:16">
      <c r="A9" s="248"/>
      <c r="B9" s="244"/>
      <c r="C9" s="244"/>
      <c r="D9" s="244"/>
      <c r="E9" s="244"/>
      <c r="F9" s="244"/>
      <c r="G9" s="1131" t="s">
        <v>470</v>
      </c>
      <c r="H9" s="1132"/>
      <c r="I9" s="1132"/>
      <c r="J9" s="1133"/>
      <c r="K9" s="263">
        <v>865935</v>
      </c>
      <c r="L9" s="264">
        <v>61145</v>
      </c>
      <c r="M9" s="265">
        <v>87341</v>
      </c>
      <c r="N9" s="266">
        <v>-30</v>
      </c>
    </row>
    <row r="10" spans="1:16">
      <c r="A10" s="248"/>
      <c r="B10" s="244"/>
      <c r="C10" s="244"/>
      <c r="D10" s="244"/>
      <c r="E10" s="244"/>
      <c r="F10" s="244"/>
      <c r="G10" s="1131" t="s">
        <v>471</v>
      </c>
      <c r="H10" s="1132"/>
      <c r="I10" s="1132"/>
      <c r="J10" s="1133"/>
      <c r="K10" s="267">
        <v>108273</v>
      </c>
      <c r="L10" s="268">
        <v>7645</v>
      </c>
      <c r="M10" s="269">
        <v>8730</v>
      </c>
      <c r="N10" s="270">
        <v>-12.4</v>
      </c>
    </row>
    <row r="11" spans="1:16" ht="13.5" customHeight="1">
      <c r="A11" s="248"/>
      <c r="B11" s="244"/>
      <c r="C11" s="244"/>
      <c r="D11" s="244"/>
      <c r="E11" s="244"/>
      <c r="F11" s="244"/>
      <c r="G11" s="1131" t="s">
        <v>472</v>
      </c>
      <c r="H11" s="1132"/>
      <c r="I11" s="1132"/>
      <c r="J11" s="1133"/>
      <c r="K11" s="267">
        <v>14158</v>
      </c>
      <c r="L11" s="268">
        <v>1000</v>
      </c>
      <c r="M11" s="269">
        <v>12876</v>
      </c>
      <c r="N11" s="270">
        <v>-92.2</v>
      </c>
    </row>
    <row r="12" spans="1:16" ht="13.5" customHeight="1">
      <c r="A12" s="248"/>
      <c r="B12" s="244"/>
      <c r="C12" s="244"/>
      <c r="D12" s="244"/>
      <c r="E12" s="244"/>
      <c r="F12" s="244"/>
      <c r="G12" s="1131" t="s">
        <v>473</v>
      </c>
      <c r="H12" s="1132"/>
      <c r="I12" s="1132"/>
      <c r="J12" s="1133"/>
      <c r="K12" s="267" t="s">
        <v>474</v>
      </c>
      <c r="L12" s="268" t="s">
        <v>474</v>
      </c>
      <c r="M12" s="269">
        <v>1090</v>
      </c>
      <c r="N12" s="270" t="s">
        <v>474</v>
      </c>
    </row>
    <row r="13" spans="1:16" ht="13.5" customHeight="1">
      <c r="A13" s="248"/>
      <c r="B13" s="244"/>
      <c r="C13" s="244"/>
      <c r="D13" s="244"/>
      <c r="E13" s="244"/>
      <c r="F13" s="244"/>
      <c r="G13" s="1131" t="s">
        <v>475</v>
      </c>
      <c r="H13" s="1132"/>
      <c r="I13" s="1132"/>
      <c r="J13" s="1133"/>
      <c r="K13" s="267" t="s">
        <v>474</v>
      </c>
      <c r="L13" s="268" t="s">
        <v>474</v>
      </c>
      <c r="M13" s="269">
        <v>18</v>
      </c>
      <c r="N13" s="270" t="s">
        <v>474</v>
      </c>
    </row>
    <row r="14" spans="1:16" ht="13.5" customHeight="1">
      <c r="A14" s="248"/>
      <c r="B14" s="244"/>
      <c r="C14" s="244"/>
      <c r="D14" s="244"/>
      <c r="E14" s="244"/>
      <c r="F14" s="244"/>
      <c r="G14" s="1131" t="s">
        <v>476</v>
      </c>
      <c r="H14" s="1132"/>
      <c r="I14" s="1132"/>
      <c r="J14" s="1133"/>
      <c r="K14" s="267">
        <v>68753</v>
      </c>
      <c r="L14" s="268">
        <v>4855</v>
      </c>
      <c r="M14" s="269">
        <v>4293</v>
      </c>
      <c r="N14" s="270">
        <v>13.1</v>
      </c>
    </row>
    <row r="15" spans="1:16" ht="13.5" customHeight="1">
      <c r="A15" s="248"/>
      <c r="B15" s="244"/>
      <c r="C15" s="244"/>
      <c r="D15" s="244"/>
      <c r="E15" s="244"/>
      <c r="F15" s="244"/>
      <c r="G15" s="1131" t="s">
        <v>477</v>
      </c>
      <c r="H15" s="1132"/>
      <c r="I15" s="1132"/>
      <c r="J15" s="1133"/>
      <c r="K15" s="267">
        <v>15819</v>
      </c>
      <c r="L15" s="268">
        <v>1117</v>
      </c>
      <c r="M15" s="269">
        <v>2010</v>
      </c>
      <c r="N15" s="270">
        <v>-44.4</v>
      </c>
    </row>
    <row r="16" spans="1:16">
      <c r="A16" s="248"/>
      <c r="B16" s="244"/>
      <c r="C16" s="244"/>
      <c r="D16" s="244"/>
      <c r="E16" s="244"/>
      <c r="F16" s="244"/>
      <c r="G16" s="1134" t="s">
        <v>478</v>
      </c>
      <c r="H16" s="1135"/>
      <c r="I16" s="1135"/>
      <c r="J16" s="1136"/>
      <c r="K16" s="268">
        <v>-40428</v>
      </c>
      <c r="L16" s="268">
        <v>-2855</v>
      </c>
      <c r="M16" s="269">
        <v>-10218</v>
      </c>
      <c r="N16" s="270">
        <v>-72.099999999999994</v>
      </c>
    </row>
    <row r="17" spans="1:16">
      <c r="A17" s="248"/>
      <c r="B17" s="244"/>
      <c r="C17" s="244"/>
      <c r="D17" s="244"/>
      <c r="E17" s="244"/>
      <c r="F17" s="244"/>
      <c r="G17" s="1134" t="s">
        <v>169</v>
      </c>
      <c r="H17" s="1135"/>
      <c r="I17" s="1135"/>
      <c r="J17" s="1136"/>
      <c r="K17" s="268">
        <v>1032510</v>
      </c>
      <c r="L17" s="268">
        <v>72907</v>
      </c>
      <c r="M17" s="269">
        <v>106139</v>
      </c>
      <c r="N17" s="270">
        <v>-31.3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28" t="s">
        <v>483</v>
      </c>
      <c r="H21" s="1129"/>
      <c r="I21" s="1129"/>
      <c r="J21" s="1130"/>
      <c r="K21" s="280">
        <v>6.57</v>
      </c>
      <c r="L21" s="281">
        <v>10.27</v>
      </c>
      <c r="M21" s="282">
        <v>-3.7</v>
      </c>
      <c r="N21" s="249"/>
      <c r="O21" s="283"/>
      <c r="P21" s="279"/>
    </row>
    <row r="22" spans="1:16" s="284" customFormat="1">
      <c r="A22" s="279"/>
      <c r="B22" s="249"/>
      <c r="C22" s="249"/>
      <c r="D22" s="249"/>
      <c r="E22" s="249"/>
      <c r="F22" s="249"/>
      <c r="G22" s="1128" t="s">
        <v>484</v>
      </c>
      <c r="H22" s="1129"/>
      <c r="I22" s="1129"/>
      <c r="J22" s="1130"/>
      <c r="K22" s="285">
        <v>96.9</v>
      </c>
      <c r="L22" s="286">
        <v>95.1</v>
      </c>
      <c r="M22" s="287">
        <v>1.8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465</v>
      </c>
      <c r="L30" s="254"/>
      <c r="M30" s="255" t="s">
        <v>466</v>
      </c>
      <c r="N30" s="256"/>
    </row>
    <row r="31" spans="1:16">
      <c r="A31" s="248"/>
      <c r="B31" s="244"/>
      <c r="C31" s="244"/>
      <c r="D31" s="244"/>
      <c r="E31" s="244"/>
      <c r="F31" s="244"/>
      <c r="G31" s="257"/>
      <c r="H31" s="258"/>
      <c r="I31" s="258"/>
      <c r="J31" s="259"/>
      <c r="K31" s="1118"/>
      <c r="L31" s="260" t="s">
        <v>467</v>
      </c>
      <c r="M31" s="261" t="s">
        <v>468</v>
      </c>
      <c r="N31" s="262" t="s">
        <v>469</v>
      </c>
    </row>
    <row r="32" spans="1:16" ht="27" customHeight="1">
      <c r="A32" s="248"/>
      <c r="B32" s="244"/>
      <c r="C32" s="244"/>
      <c r="D32" s="244"/>
      <c r="E32" s="244"/>
      <c r="F32" s="244"/>
      <c r="G32" s="1119" t="s">
        <v>488</v>
      </c>
      <c r="H32" s="1120"/>
      <c r="I32" s="1120"/>
      <c r="J32" s="1121"/>
      <c r="K32" s="294">
        <v>481363</v>
      </c>
      <c r="L32" s="294">
        <v>33990</v>
      </c>
      <c r="M32" s="295">
        <v>57922</v>
      </c>
      <c r="N32" s="296">
        <v>-41.3</v>
      </c>
    </row>
    <row r="33" spans="1:16" ht="13.5" customHeight="1">
      <c r="A33" s="248"/>
      <c r="B33" s="244"/>
      <c r="C33" s="244"/>
      <c r="D33" s="244"/>
      <c r="E33" s="244"/>
      <c r="F33" s="244"/>
      <c r="G33" s="1119" t="s">
        <v>489</v>
      </c>
      <c r="H33" s="1120"/>
      <c r="I33" s="1120"/>
      <c r="J33" s="1121"/>
      <c r="K33" s="294" t="s">
        <v>474</v>
      </c>
      <c r="L33" s="294" t="s">
        <v>474</v>
      </c>
      <c r="M33" s="295" t="s">
        <v>474</v>
      </c>
      <c r="N33" s="296" t="s">
        <v>474</v>
      </c>
    </row>
    <row r="34" spans="1:16" ht="27" customHeight="1">
      <c r="A34" s="248"/>
      <c r="B34" s="244"/>
      <c r="C34" s="244"/>
      <c r="D34" s="244"/>
      <c r="E34" s="244"/>
      <c r="F34" s="244"/>
      <c r="G34" s="1119" t="s">
        <v>490</v>
      </c>
      <c r="H34" s="1120"/>
      <c r="I34" s="1120"/>
      <c r="J34" s="1121"/>
      <c r="K34" s="294" t="s">
        <v>474</v>
      </c>
      <c r="L34" s="294" t="s">
        <v>474</v>
      </c>
      <c r="M34" s="295" t="s">
        <v>474</v>
      </c>
      <c r="N34" s="296" t="s">
        <v>474</v>
      </c>
    </row>
    <row r="35" spans="1:16" ht="27" customHeight="1">
      <c r="A35" s="248"/>
      <c r="B35" s="244"/>
      <c r="C35" s="244"/>
      <c r="D35" s="244"/>
      <c r="E35" s="244"/>
      <c r="F35" s="244"/>
      <c r="G35" s="1119" t="s">
        <v>491</v>
      </c>
      <c r="H35" s="1120"/>
      <c r="I35" s="1120"/>
      <c r="J35" s="1121"/>
      <c r="K35" s="294">
        <v>105433</v>
      </c>
      <c r="L35" s="294">
        <v>7445</v>
      </c>
      <c r="M35" s="295">
        <v>16698</v>
      </c>
      <c r="N35" s="296">
        <v>-55.4</v>
      </c>
    </row>
    <row r="36" spans="1:16" ht="27" customHeight="1">
      <c r="A36" s="248"/>
      <c r="B36" s="244"/>
      <c r="C36" s="244"/>
      <c r="D36" s="244"/>
      <c r="E36" s="244"/>
      <c r="F36" s="244"/>
      <c r="G36" s="1119" t="s">
        <v>492</v>
      </c>
      <c r="H36" s="1120"/>
      <c r="I36" s="1120"/>
      <c r="J36" s="1121"/>
      <c r="K36" s="294">
        <v>65702</v>
      </c>
      <c r="L36" s="294">
        <v>4639</v>
      </c>
      <c r="M36" s="295">
        <v>4963</v>
      </c>
      <c r="N36" s="296">
        <v>-6.5</v>
      </c>
    </row>
    <row r="37" spans="1:16" ht="13.5" customHeight="1">
      <c r="A37" s="248"/>
      <c r="B37" s="244"/>
      <c r="C37" s="244"/>
      <c r="D37" s="244"/>
      <c r="E37" s="244"/>
      <c r="F37" s="244"/>
      <c r="G37" s="1119" t="s">
        <v>493</v>
      </c>
      <c r="H37" s="1120"/>
      <c r="I37" s="1120"/>
      <c r="J37" s="1121"/>
      <c r="K37" s="294" t="s">
        <v>474</v>
      </c>
      <c r="L37" s="294" t="s">
        <v>474</v>
      </c>
      <c r="M37" s="295">
        <v>1334</v>
      </c>
      <c r="N37" s="296" t="s">
        <v>474</v>
      </c>
    </row>
    <row r="38" spans="1:16" ht="27" customHeight="1">
      <c r="A38" s="248"/>
      <c r="B38" s="244"/>
      <c r="C38" s="244"/>
      <c r="D38" s="244"/>
      <c r="E38" s="244"/>
      <c r="F38" s="244"/>
      <c r="G38" s="1122" t="s">
        <v>494</v>
      </c>
      <c r="H38" s="1123"/>
      <c r="I38" s="1123"/>
      <c r="J38" s="1124"/>
      <c r="K38" s="297" t="s">
        <v>474</v>
      </c>
      <c r="L38" s="297" t="s">
        <v>474</v>
      </c>
      <c r="M38" s="298">
        <v>8</v>
      </c>
      <c r="N38" s="299" t="s">
        <v>474</v>
      </c>
      <c r="O38" s="293"/>
    </row>
    <row r="39" spans="1:16">
      <c r="A39" s="248"/>
      <c r="B39" s="244"/>
      <c r="C39" s="244"/>
      <c r="D39" s="244"/>
      <c r="E39" s="244"/>
      <c r="F39" s="244"/>
      <c r="G39" s="1122" t="s">
        <v>495</v>
      </c>
      <c r="H39" s="1123"/>
      <c r="I39" s="1123"/>
      <c r="J39" s="1124"/>
      <c r="K39" s="300" t="s">
        <v>474</v>
      </c>
      <c r="L39" s="300" t="s">
        <v>474</v>
      </c>
      <c r="M39" s="301">
        <v>-2783</v>
      </c>
      <c r="N39" s="302" t="s">
        <v>474</v>
      </c>
      <c r="O39" s="293"/>
    </row>
    <row r="40" spans="1:16" ht="27" customHeight="1">
      <c r="A40" s="248"/>
      <c r="B40" s="244"/>
      <c r="C40" s="244"/>
      <c r="D40" s="244"/>
      <c r="E40" s="244"/>
      <c r="F40" s="244"/>
      <c r="G40" s="1119" t="s">
        <v>496</v>
      </c>
      <c r="H40" s="1120"/>
      <c r="I40" s="1120"/>
      <c r="J40" s="1121"/>
      <c r="K40" s="300">
        <v>-407957</v>
      </c>
      <c r="L40" s="300">
        <v>-28806</v>
      </c>
      <c r="M40" s="301">
        <v>-52415</v>
      </c>
      <c r="N40" s="302">
        <v>-45</v>
      </c>
      <c r="O40" s="293"/>
    </row>
    <row r="41" spans="1:16">
      <c r="A41" s="248"/>
      <c r="B41" s="244"/>
      <c r="C41" s="244"/>
      <c r="D41" s="244"/>
      <c r="E41" s="244"/>
      <c r="F41" s="244"/>
      <c r="G41" s="1125" t="s">
        <v>279</v>
      </c>
      <c r="H41" s="1126"/>
      <c r="I41" s="1126"/>
      <c r="J41" s="1127"/>
      <c r="K41" s="294">
        <v>244541</v>
      </c>
      <c r="L41" s="300">
        <v>17267</v>
      </c>
      <c r="M41" s="301">
        <v>25727</v>
      </c>
      <c r="N41" s="302">
        <v>-32.9</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2" t="s">
        <v>465</v>
      </c>
      <c r="J49" s="1114" t="s">
        <v>500</v>
      </c>
      <c r="K49" s="1115"/>
      <c r="L49" s="1115"/>
      <c r="M49" s="1115"/>
      <c r="N49" s="1116"/>
    </row>
    <row r="50" spans="1:14">
      <c r="A50" s="248"/>
      <c r="B50" s="244"/>
      <c r="C50" s="244"/>
      <c r="D50" s="244"/>
      <c r="E50" s="244"/>
      <c r="F50" s="244"/>
      <c r="G50" s="312"/>
      <c r="H50" s="313"/>
      <c r="I50" s="1113"/>
      <c r="J50" s="314" t="s">
        <v>501</v>
      </c>
      <c r="K50" s="315" t="s">
        <v>502</v>
      </c>
      <c r="L50" s="316" t="s">
        <v>503</v>
      </c>
      <c r="M50" s="317" t="s">
        <v>504</v>
      </c>
      <c r="N50" s="318" t="s">
        <v>505</v>
      </c>
    </row>
    <row r="51" spans="1:14">
      <c r="A51" s="248"/>
      <c r="B51" s="244"/>
      <c r="C51" s="244"/>
      <c r="D51" s="244"/>
      <c r="E51" s="244"/>
      <c r="F51" s="244"/>
      <c r="G51" s="310" t="s">
        <v>506</v>
      </c>
      <c r="H51" s="311"/>
      <c r="I51" s="319">
        <v>187350</v>
      </c>
      <c r="J51" s="320">
        <v>13122</v>
      </c>
      <c r="K51" s="321">
        <v>163.30000000000001</v>
      </c>
      <c r="L51" s="322">
        <v>70254</v>
      </c>
      <c r="M51" s="323">
        <v>32.700000000000003</v>
      </c>
      <c r="N51" s="324">
        <v>130.6</v>
      </c>
    </row>
    <row r="52" spans="1:14">
      <c r="A52" s="248"/>
      <c r="B52" s="244"/>
      <c r="C52" s="244"/>
      <c r="D52" s="244"/>
      <c r="E52" s="244"/>
      <c r="F52" s="244"/>
      <c r="G52" s="325"/>
      <c r="H52" s="326" t="s">
        <v>507</v>
      </c>
      <c r="I52" s="327">
        <v>165212</v>
      </c>
      <c r="J52" s="328">
        <v>11571</v>
      </c>
      <c r="K52" s="329">
        <v>139.80000000000001</v>
      </c>
      <c r="L52" s="330">
        <v>41764</v>
      </c>
      <c r="M52" s="331">
        <v>46.6</v>
      </c>
      <c r="N52" s="332">
        <v>93.2</v>
      </c>
    </row>
    <row r="53" spans="1:14">
      <c r="A53" s="248"/>
      <c r="B53" s="244"/>
      <c r="C53" s="244"/>
      <c r="D53" s="244"/>
      <c r="E53" s="244"/>
      <c r="F53" s="244"/>
      <c r="G53" s="310" t="s">
        <v>508</v>
      </c>
      <c r="H53" s="311"/>
      <c r="I53" s="319">
        <v>195189</v>
      </c>
      <c r="J53" s="320">
        <v>13643</v>
      </c>
      <c r="K53" s="321">
        <v>4</v>
      </c>
      <c r="L53" s="322">
        <v>89245</v>
      </c>
      <c r="M53" s="323">
        <v>27</v>
      </c>
      <c r="N53" s="324">
        <v>-23</v>
      </c>
    </row>
    <row r="54" spans="1:14">
      <c r="A54" s="248"/>
      <c r="B54" s="244"/>
      <c r="C54" s="244"/>
      <c r="D54" s="244"/>
      <c r="E54" s="244"/>
      <c r="F54" s="244"/>
      <c r="G54" s="325"/>
      <c r="H54" s="326" t="s">
        <v>507</v>
      </c>
      <c r="I54" s="327">
        <v>133787</v>
      </c>
      <c r="J54" s="328">
        <v>9351</v>
      </c>
      <c r="K54" s="329">
        <v>-19.2</v>
      </c>
      <c r="L54" s="330">
        <v>42966</v>
      </c>
      <c r="M54" s="331">
        <v>2.9</v>
      </c>
      <c r="N54" s="332">
        <v>-22.1</v>
      </c>
    </row>
    <row r="55" spans="1:14">
      <c r="A55" s="248"/>
      <c r="B55" s="244"/>
      <c r="C55" s="244"/>
      <c r="D55" s="244"/>
      <c r="E55" s="244"/>
      <c r="F55" s="244"/>
      <c r="G55" s="310" t="s">
        <v>509</v>
      </c>
      <c r="H55" s="311"/>
      <c r="I55" s="319">
        <v>229339</v>
      </c>
      <c r="J55" s="320">
        <v>16132</v>
      </c>
      <c r="K55" s="321">
        <v>18.2</v>
      </c>
      <c r="L55" s="322">
        <v>70897</v>
      </c>
      <c r="M55" s="323">
        <v>-20.6</v>
      </c>
      <c r="N55" s="324">
        <v>38.799999999999997</v>
      </c>
    </row>
    <row r="56" spans="1:14">
      <c r="A56" s="248"/>
      <c r="B56" s="244"/>
      <c r="C56" s="244"/>
      <c r="D56" s="244"/>
      <c r="E56" s="244"/>
      <c r="F56" s="244"/>
      <c r="G56" s="325"/>
      <c r="H56" s="326" t="s">
        <v>507</v>
      </c>
      <c r="I56" s="327">
        <v>123989</v>
      </c>
      <c r="J56" s="328">
        <v>8722</v>
      </c>
      <c r="K56" s="329">
        <v>-6.7</v>
      </c>
      <c r="L56" s="330">
        <v>39878</v>
      </c>
      <c r="M56" s="331">
        <v>-7.2</v>
      </c>
      <c r="N56" s="332">
        <v>0.5</v>
      </c>
    </row>
    <row r="57" spans="1:14">
      <c r="A57" s="248"/>
      <c r="B57" s="244"/>
      <c r="C57" s="244"/>
      <c r="D57" s="244"/>
      <c r="E57" s="244"/>
      <c r="F57" s="244"/>
      <c r="G57" s="310" t="s">
        <v>510</v>
      </c>
      <c r="H57" s="311"/>
      <c r="I57" s="319">
        <v>311429</v>
      </c>
      <c r="J57" s="320">
        <v>21892</v>
      </c>
      <c r="K57" s="321">
        <v>35.700000000000003</v>
      </c>
      <c r="L57" s="322">
        <v>66496</v>
      </c>
      <c r="M57" s="323">
        <v>-6.2</v>
      </c>
      <c r="N57" s="324">
        <v>41.9</v>
      </c>
    </row>
    <row r="58" spans="1:14">
      <c r="A58" s="248"/>
      <c r="B58" s="244"/>
      <c r="C58" s="244"/>
      <c r="D58" s="244"/>
      <c r="E58" s="244"/>
      <c r="F58" s="244"/>
      <c r="G58" s="325"/>
      <c r="H58" s="326" t="s">
        <v>507</v>
      </c>
      <c r="I58" s="327">
        <v>113132</v>
      </c>
      <c r="J58" s="328">
        <v>7952</v>
      </c>
      <c r="K58" s="329">
        <v>-8.8000000000000007</v>
      </c>
      <c r="L58" s="330">
        <v>36530</v>
      </c>
      <c r="M58" s="331">
        <v>-8.4</v>
      </c>
      <c r="N58" s="332">
        <v>-0.4</v>
      </c>
    </row>
    <row r="59" spans="1:14">
      <c r="A59" s="248"/>
      <c r="B59" s="244"/>
      <c r="C59" s="244"/>
      <c r="D59" s="244"/>
      <c r="E59" s="244"/>
      <c r="F59" s="244"/>
      <c r="G59" s="310" t="s">
        <v>511</v>
      </c>
      <c r="H59" s="311"/>
      <c r="I59" s="319">
        <v>1248716</v>
      </c>
      <c r="J59" s="320">
        <v>88174</v>
      </c>
      <c r="K59" s="321">
        <v>302.8</v>
      </c>
      <c r="L59" s="322">
        <v>82748</v>
      </c>
      <c r="M59" s="323">
        <v>24.4</v>
      </c>
      <c r="N59" s="324">
        <v>278.39999999999998</v>
      </c>
    </row>
    <row r="60" spans="1:14">
      <c r="A60" s="248"/>
      <c r="B60" s="244"/>
      <c r="C60" s="244"/>
      <c r="D60" s="244"/>
      <c r="E60" s="244"/>
      <c r="F60" s="244"/>
      <c r="G60" s="325"/>
      <c r="H60" s="326" t="s">
        <v>507</v>
      </c>
      <c r="I60" s="333">
        <v>984795</v>
      </c>
      <c r="J60" s="328">
        <v>69538</v>
      </c>
      <c r="K60" s="329">
        <v>774.5</v>
      </c>
      <c r="L60" s="330">
        <v>44732</v>
      </c>
      <c r="M60" s="331">
        <v>22.5</v>
      </c>
      <c r="N60" s="332">
        <v>752</v>
      </c>
    </row>
    <row r="61" spans="1:14">
      <c r="A61" s="248"/>
      <c r="B61" s="244"/>
      <c r="C61" s="244"/>
      <c r="D61" s="244"/>
      <c r="E61" s="244"/>
      <c r="F61" s="244"/>
      <c r="G61" s="310" t="s">
        <v>512</v>
      </c>
      <c r="H61" s="334"/>
      <c r="I61" s="335">
        <v>434405</v>
      </c>
      <c r="J61" s="336">
        <v>30593</v>
      </c>
      <c r="K61" s="337">
        <v>104.8</v>
      </c>
      <c r="L61" s="338">
        <v>75928</v>
      </c>
      <c r="M61" s="339">
        <v>11.5</v>
      </c>
      <c r="N61" s="324">
        <v>93.3</v>
      </c>
    </row>
    <row r="62" spans="1:14">
      <c r="A62" s="248"/>
      <c r="B62" s="244"/>
      <c r="C62" s="244"/>
      <c r="D62" s="244"/>
      <c r="E62" s="244"/>
      <c r="F62" s="244"/>
      <c r="G62" s="325"/>
      <c r="H62" s="326" t="s">
        <v>507</v>
      </c>
      <c r="I62" s="327">
        <v>304183</v>
      </c>
      <c r="J62" s="328">
        <v>21427</v>
      </c>
      <c r="K62" s="329">
        <v>175.9</v>
      </c>
      <c r="L62" s="330">
        <v>41174</v>
      </c>
      <c r="M62" s="331">
        <v>11.3</v>
      </c>
      <c r="N62" s="332">
        <v>164.6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7" t="s">
        <v>3</v>
      </c>
      <c r="D47" s="1137"/>
      <c r="E47" s="1138"/>
      <c r="F47" s="11">
        <v>25.87</v>
      </c>
      <c r="G47" s="12">
        <v>30.44</v>
      </c>
      <c r="H47" s="12">
        <v>33.020000000000003</v>
      </c>
      <c r="I47" s="12">
        <v>42.78</v>
      </c>
      <c r="J47" s="13">
        <v>47.86</v>
      </c>
    </row>
    <row r="48" spans="2:10" ht="57.75" customHeight="1">
      <c r="B48" s="14"/>
      <c r="C48" s="1139" t="s">
        <v>4</v>
      </c>
      <c r="D48" s="1139"/>
      <c r="E48" s="1140"/>
      <c r="F48" s="15">
        <v>4.8099999999999996</v>
      </c>
      <c r="G48" s="16">
        <v>2.29</v>
      </c>
      <c r="H48" s="16">
        <v>2.96</v>
      </c>
      <c r="I48" s="16">
        <v>3.59</v>
      </c>
      <c r="J48" s="17">
        <v>1.1499999999999999</v>
      </c>
    </row>
    <row r="49" spans="2:10" ht="57.75" customHeight="1" thickBot="1">
      <c r="B49" s="18"/>
      <c r="C49" s="1141" t="s">
        <v>5</v>
      </c>
      <c r="D49" s="1141"/>
      <c r="E49" s="1142"/>
      <c r="F49" s="19">
        <v>4.7300000000000004</v>
      </c>
      <c r="G49" s="20">
        <v>2.8</v>
      </c>
      <c r="H49" s="20">
        <v>2.79</v>
      </c>
      <c r="I49" s="20">
        <v>10.35</v>
      </c>
      <c r="J49" s="21">
        <v>4.22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9" t="s">
        <v>519</v>
      </c>
      <c r="D34" s="1149"/>
      <c r="E34" s="1150"/>
      <c r="F34" s="32">
        <v>21.6</v>
      </c>
      <c r="G34" s="33">
        <v>22.35</v>
      </c>
      <c r="H34" s="33">
        <v>24.69</v>
      </c>
      <c r="I34" s="33">
        <v>25.25</v>
      </c>
      <c r="J34" s="34">
        <v>26.65</v>
      </c>
      <c r="K34" s="22"/>
      <c r="L34" s="22"/>
      <c r="M34" s="22"/>
      <c r="N34" s="22"/>
      <c r="O34" s="22"/>
      <c r="P34" s="22"/>
    </row>
    <row r="35" spans="1:16" ht="39" customHeight="1">
      <c r="A35" s="22"/>
      <c r="B35" s="35"/>
      <c r="C35" s="1143" t="s">
        <v>520</v>
      </c>
      <c r="D35" s="1144"/>
      <c r="E35" s="1145"/>
      <c r="F35" s="36">
        <v>4.8099999999999996</v>
      </c>
      <c r="G35" s="37">
        <v>2.29</v>
      </c>
      <c r="H35" s="37">
        <v>2.96</v>
      </c>
      <c r="I35" s="37">
        <v>3.59</v>
      </c>
      <c r="J35" s="38">
        <v>1.1499999999999999</v>
      </c>
      <c r="K35" s="22"/>
      <c r="L35" s="22"/>
      <c r="M35" s="22"/>
      <c r="N35" s="22"/>
      <c r="O35" s="22"/>
      <c r="P35" s="22"/>
    </row>
    <row r="36" spans="1:16" ht="39" customHeight="1">
      <c r="A36" s="22"/>
      <c r="B36" s="35"/>
      <c r="C36" s="1143" t="s">
        <v>521</v>
      </c>
      <c r="D36" s="1144"/>
      <c r="E36" s="1145"/>
      <c r="F36" s="36">
        <v>0.73</v>
      </c>
      <c r="G36" s="37">
        <v>0.26</v>
      </c>
      <c r="H36" s="37">
        <v>7.0000000000000007E-2</v>
      </c>
      <c r="I36" s="37">
        <v>0.2</v>
      </c>
      <c r="J36" s="38">
        <v>0.33</v>
      </c>
      <c r="K36" s="22"/>
      <c r="L36" s="22"/>
      <c r="M36" s="22"/>
      <c r="N36" s="22"/>
      <c r="O36" s="22"/>
      <c r="P36" s="22"/>
    </row>
    <row r="37" spans="1:16" ht="39" customHeight="1">
      <c r="A37" s="22"/>
      <c r="B37" s="35"/>
      <c r="C37" s="1143" t="s">
        <v>522</v>
      </c>
      <c r="D37" s="1144"/>
      <c r="E37" s="1145"/>
      <c r="F37" s="36">
        <v>0.7</v>
      </c>
      <c r="G37" s="37">
        <v>1.52</v>
      </c>
      <c r="H37" s="37">
        <v>0.61</v>
      </c>
      <c r="I37" s="37">
        <v>0.66</v>
      </c>
      <c r="J37" s="38">
        <v>0.28999999999999998</v>
      </c>
      <c r="K37" s="22"/>
      <c r="L37" s="22"/>
      <c r="M37" s="22"/>
      <c r="N37" s="22"/>
      <c r="O37" s="22"/>
      <c r="P37" s="22"/>
    </row>
    <row r="38" spans="1:16" ht="39" customHeight="1">
      <c r="A38" s="22"/>
      <c r="B38" s="35"/>
      <c r="C38" s="1143" t="s">
        <v>523</v>
      </c>
      <c r="D38" s="1144"/>
      <c r="E38" s="1145"/>
      <c r="F38" s="36">
        <v>0.11</v>
      </c>
      <c r="G38" s="37">
        <v>0.13</v>
      </c>
      <c r="H38" s="37">
        <v>0.12</v>
      </c>
      <c r="I38" s="37">
        <v>0.15</v>
      </c>
      <c r="J38" s="38">
        <v>0.14000000000000001</v>
      </c>
      <c r="K38" s="22"/>
      <c r="L38" s="22"/>
      <c r="M38" s="22"/>
      <c r="N38" s="22"/>
      <c r="O38" s="22"/>
      <c r="P38" s="22"/>
    </row>
    <row r="39" spans="1:16" ht="39" customHeight="1">
      <c r="A39" s="22"/>
      <c r="B39" s="35"/>
      <c r="C39" s="1143" t="s">
        <v>524</v>
      </c>
      <c r="D39" s="1144"/>
      <c r="E39" s="1145"/>
      <c r="F39" s="36">
        <v>0</v>
      </c>
      <c r="G39" s="37">
        <v>0</v>
      </c>
      <c r="H39" s="37">
        <v>0</v>
      </c>
      <c r="I39" s="37">
        <v>0</v>
      </c>
      <c r="J39" s="38">
        <v>0</v>
      </c>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525</v>
      </c>
      <c r="D42" s="1144"/>
      <c r="E42" s="1145"/>
      <c r="F42" s="36" t="s">
        <v>474</v>
      </c>
      <c r="G42" s="37" t="s">
        <v>474</v>
      </c>
      <c r="H42" s="37" t="s">
        <v>474</v>
      </c>
      <c r="I42" s="37" t="s">
        <v>474</v>
      </c>
      <c r="J42" s="38" t="s">
        <v>474</v>
      </c>
      <c r="K42" s="22"/>
      <c r="L42" s="22"/>
      <c r="M42" s="22"/>
      <c r="N42" s="22"/>
      <c r="O42" s="22"/>
      <c r="P42" s="22"/>
    </row>
    <row r="43" spans="1:16" ht="39" customHeight="1" thickBot="1">
      <c r="A43" s="22"/>
      <c r="B43" s="40"/>
      <c r="C43" s="1146" t="s">
        <v>526</v>
      </c>
      <c r="D43" s="1147"/>
      <c r="E43" s="1148"/>
      <c r="F43" s="41">
        <v>0.44</v>
      </c>
      <c r="G43" s="42">
        <v>0</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9" t="s">
        <v>11</v>
      </c>
      <c r="C45" s="1160"/>
      <c r="D45" s="58"/>
      <c r="E45" s="1165" t="s">
        <v>12</v>
      </c>
      <c r="F45" s="1165"/>
      <c r="G45" s="1165"/>
      <c r="H45" s="1165"/>
      <c r="I45" s="1165"/>
      <c r="J45" s="1166"/>
      <c r="K45" s="59">
        <v>585</v>
      </c>
      <c r="L45" s="60">
        <v>571</v>
      </c>
      <c r="M45" s="60">
        <v>540</v>
      </c>
      <c r="N45" s="60">
        <v>489</v>
      </c>
      <c r="O45" s="61">
        <v>481</v>
      </c>
      <c r="P45" s="48"/>
      <c r="Q45" s="48"/>
      <c r="R45" s="48"/>
      <c r="S45" s="48"/>
      <c r="T45" s="48"/>
      <c r="U45" s="48"/>
    </row>
    <row r="46" spans="1:21" ht="30.75" customHeight="1">
      <c r="A46" s="48"/>
      <c r="B46" s="1161"/>
      <c r="C46" s="1162"/>
      <c r="D46" s="62"/>
      <c r="E46" s="1153" t="s">
        <v>13</v>
      </c>
      <c r="F46" s="1153"/>
      <c r="G46" s="1153"/>
      <c r="H46" s="1153"/>
      <c r="I46" s="1153"/>
      <c r="J46" s="1154"/>
      <c r="K46" s="63" t="s">
        <v>474</v>
      </c>
      <c r="L46" s="64" t="s">
        <v>474</v>
      </c>
      <c r="M46" s="64" t="s">
        <v>474</v>
      </c>
      <c r="N46" s="64" t="s">
        <v>474</v>
      </c>
      <c r="O46" s="65" t="s">
        <v>474</v>
      </c>
      <c r="P46" s="48"/>
      <c r="Q46" s="48"/>
      <c r="R46" s="48"/>
      <c r="S46" s="48"/>
      <c r="T46" s="48"/>
      <c r="U46" s="48"/>
    </row>
    <row r="47" spans="1:21" ht="30.75" customHeight="1">
      <c r="A47" s="48"/>
      <c r="B47" s="1161"/>
      <c r="C47" s="1162"/>
      <c r="D47" s="62"/>
      <c r="E47" s="1153" t="s">
        <v>14</v>
      </c>
      <c r="F47" s="1153"/>
      <c r="G47" s="1153"/>
      <c r="H47" s="1153"/>
      <c r="I47" s="1153"/>
      <c r="J47" s="1154"/>
      <c r="K47" s="63" t="s">
        <v>474</v>
      </c>
      <c r="L47" s="64" t="s">
        <v>474</v>
      </c>
      <c r="M47" s="64" t="s">
        <v>474</v>
      </c>
      <c r="N47" s="64" t="s">
        <v>474</v>
      </c>
      <c r="O47" s="65" t="s">
        <v>474</v>
      </c>
      <c r="P47" s="48"/>
      <c r="Q47" s="48"/>
      <c r="R47" s="48"/>
      <c r="S47" s="48"/>
      <c r="T47" s="48"/>
      <c r="U47" s="48"/>
    </row>
    <row r="48" spans="1:21" ht="30.75" customHeight="1">
      <c r="A48" s="48"/>
      <c r="B48" s="1161"/>
      <c r="C48" s="1162"/>
      <c r="D48" s="62"/>
      <c r="E48" s="1153" t="s">
        <v>15</v>
      </c>
      <c r="F48" s="1153"/>
      <c r="G48" s="1153"/>
      <c r="H48" s="1153"/>
      <c r="I48" s="1153"/>
      <c r="J48" s="1154"/>
      <c r="K48" s="63">
        <v>146</v>
      </c>
      <c r="L48" s="64">
        <v>115</v>
      </c>
      <c r="M48" s="64">
        <v>104</v>
      </c>
      <c r="N48" s="64">
        <v>107</v>
      </c>
      <c r="O48" s="65">
        <v>105</v>
      </c>
      <c r="P48" s="48"/>
      <c r="Q48" s="48"/>
      <c r="R48" s="48"/>
      <c r="S48" s="48"/>
      <c r="T48" s="48"/>
      <c r="U48" s="48"/>
    </row>
    <row r="49" spans="1:21" ht="30.75" customHeight="1">
      <c r="A49" s="48"/>
      <c r="B49" s="1161"/>
      <c r="C49" s="1162"/>
      <c r="D49" s="62"/>
      <c r="E49" s="1153" t="s">
        <v>16</v>
      </c>
      <c r="F49" s="1153"/>
      <c r="G49" s="1153"/>
      <c r="H49" s="1153"/>
      <c r="I49" s="1153"/>
      <c r="J49" s="1154"/>
      <c r="K49" s="63">
        <v>65</v>
      </c>
      <c r="L49" s="64">
        <v>68</v>
      </c>
      <c r="M49" s="64">
        <v>68</v>
      </c>
      <c r="N49" s="64">
        <v>68</v>
      </c>
      <c r="O49" s="65">
        <v>66</v>
      </c>
      <c r="P49" s="48"/>
      <c r="Q49" s="48"/>
      <c r="R49" s="48"/>
      <c r="S49" s="48"/>
      <c r="T49" s="48"/>
      <c r="U49" s="48"/>
    </row>
    <row r="50" spans="1:21" ht="30.75" customHeight="1">
      <c r="A50" s="48"/>
      <c r="B50" s="1161"/>
      <c r="C50" s="1162"/>
      <c r="D50" s="62"/>
      <c r="E50" s="1153" t="s">
        <v>17</v>
      </c>
      <c r="F50" s="1153"/>
      <c r="G50" s="1153"/>
      <c r="H50" s="1153"/>
      <c r="I50" s="1153"/>
      <c r="J50" s="1154"/>
      <c r="K50" s="63" t="s">
        <v>474</v>
      </c>
      <c r="L50" s="64" t="s">
        <v>474</v>
      </c>
      <c r="M50" s="64" t="s">
        <v>474</v>
      </c>
      <c r="N50" s="64" t="s">
        <v>474</v>
      </c>
      <c r="O50" s="65" t="s">
        <v>474</v>
      </c>
      <c r="P50" s="48"/>
      <c r="Q50" s="48"/>
      <c r="R50" s="48"/>
      <c r="S50" s="48"/>
      <c r="T50" s="48"/>
      <c r="U50" s="48"/>
    </row>
    <row r="51" spans="1:21" ht="30.75" customHeight="1">
      <c r="A51" s="48"/>
      <c r="B51" s="1163"/>
      <c r="C51" s="1164"/>
      <c r="D51" s="66"/>
      <c r="E51" s="1153" t="s">
        <v>18</v>
      </c>
      <c r="F51" s="1153"/>
      <c r="G51" s="1153"/>
      <c r="H51" s="1153"/>
      <c r="I51" s="1153"/>
      <c r="J51" s="1154"/>
      <c r="K51" s="63" t="s">
        <v>474</v>
      </c>
      <c r="L51" s="64" t="s">
        <v>474</v>
      </c>
      <c r="M51" s="64" t="s">
        <v>474</v>
      </c>
      <c r="N51" s="64" t="s">
        <v>474</v>
      </c>
      <c r="O51" s="65" t="s">
        <v>474</v>
      </c>
      <c r="P51" s="48"/>
      <c r="Q51" s="48"/>
      <c r="R51" s="48"/>
      <c r="S51" s="48"/>
      <c r="T51" s="48"/>
      <c r="U51" s="48"/>
    </row>
    <row r="52" spans="1:21" ht="30.75" customHeight="1">
      <c r="A52" s="48"/>
      <c r="B52" s="1151" t="s">
        <v>19</v>
      </c>
      <c r="C52" s="1152"/>
      <c r="D52" s="66"/>
      <c r="E52" s="1153" t="s">
        <v>20</v>
      </c>
      <c r="F52" s="1153"/>
      <c r="G52" s="1153"/>
      <c r="H52" s="1153"/>
      <c r="I52" s="1153"/>
      <c r="J52" s="1154"/>
      <c r="K52" s="63">
        <v>385</v>
      </c>
      <c r="L52" s="64">
        <v>379</v>
      </c>
      <c r="M52" s="64">
        <v>389</v>
      </c>
      <c r="N52" s="64">
        <v>399</v>
      </c>
      <c r="O52" s="65">
        <v>407</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411</v>
      </c>
      <c r="L53" s="69">
        <v>375</v>
      </c>
      <c r="M53" s="69">
        <v>323</v>
      </c>
      <c r="N53" s="69">
        <v>265</v>
      </c>
      <c r="O53" s="70">
        <v>245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HOSTNAME</cp:lastModifiedBy>
  <cp:lastPrinted>2015-04-27T07:00:32Z</cp:lastPrinted>
  <dcterms:created xsi:type="dcterms:W3CDTF">2015-02-17T07:13:30Z</dcterms:created>
  <dcterms:modified xsi:type="dcterms:W3CDTF">2015-05-01T05:34:25Z</dcterms:modified>
  <cp:category/>
</cp:coreProperties>
</file>