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9785" windowHeight="10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AM35" i="9"/>
  <c r="C34" i="9"/>
  <c r="C35" i="9" s="1"/>
  <c r="C36" i="9" s="1"/>
  <c r="U34" i="9" l="1"/>
  <c r="U35" i="9" s="1"/>
  <c r="U36" i="9" s="1"/>
  <c r="AM34" i="9"/>
  <c r="CO34" i="9" s="1"/>
  <c r="CO35" i="9" s="1"/>
  <c r="CO36" i="9" s="1"/>
  <c r="CO37" i="9" s="1"/>
  <c r="BE34" i="9"/>
  <c r="BE35" i="9" s="1"/>
  <c r="BW34" i="9"/>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<sst xmlns="http://schemas.openxmlformats.org/spreadsheetml/2006/main" count="1034" uniqueCount="544">
  <si>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</si>
  <si>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</si>
  <si>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</si>
  <si>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</si>
  <si>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</si>
  <si>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</si>
  <si>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</si>
  <si>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</si>
  <si>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</si>
  <si>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</si>
  <si>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</si>
  <si>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</si>
  <si>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</si>
  <si>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</si>
  <si>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</si>
  <si>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</si>
  <si>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</si>
  <si>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</si>
  <si>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</si>
  <si>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</si>
  <si>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</si>
  <si>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</si>
  <si>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</si>
  <si>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</si>
  <si>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</si>
  <si>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</si>
  <si>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</si>
  <si>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</si>
  <si>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</si>
  <si>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</si>
  <si>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</si>
  <si>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</si>
  <si>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</si>
  <si>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</si>
  <si>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</si>
  <si>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</si>
  <si>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</si>
  <si>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</si>
  <si>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</si>
  <si>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</si>
  <si>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</si>
  <si>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</si>
  <si>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</si>
  <si>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</si>
  <si>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</si>
  <si>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</si>
  <si>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</si>
  <si>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</si>
  <si>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</si>
  <si>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</si>
  <si>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</si>
  <si>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</si>
  <si>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</si>
  <si>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</si>
  <si>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</si>
  <si>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</si>
  <si>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</si>
  <si>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</si>
  <si>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</si>
  <si>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</si>
  <si>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</si>
  <si>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</si>
  <si>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</si>
  <si>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</si>
  <si>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</si>
  <si>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</si>
  <si>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</si>
  <si>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</si>
  <si>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</si>
  <si>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</si>
  <si>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</si>
  <si>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</si>
  <si>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</si>
  <si>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</si>
  <si>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</si>
  <si>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</si>
  <si>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</si>
  <si>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</si>
  <si>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</si>
  <si>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</si>
  <si>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</si>
  <si>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</si>
  <si>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</si>
  <si>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</si>
  <si>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</si>
  <si>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</si>
  <si>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</si>
  <si>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</si>
  <si>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</si>
  <si>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</si>
  <si>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</si>
  <si>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</si>
  <si>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</si>
  <si>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</si>
  <si>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</si>
  <si>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</si>
  <si>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</si>
  <si>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</si>
  <si>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</si>
  <si>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</si>
  <si>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</si>
  <si>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</si>
  <si>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</si>
  <si>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</si>
  <si>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</si>
  <si>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</si>
  <si>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</si>
  <si>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</si>
  <si>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</si>
  <si>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</si>
  <si>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</si>
  <si>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</si>
  <si>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</si>
  <si>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</si>
  <si>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</si>
  <si>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</si>
  <si>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</si>
  <si>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</si>
  <si>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</si>
  <si>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</si>
  <si>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</si>
  <si>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</si>
  <si>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</si>
  <si>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</si>
  <si>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</si>
  <si>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</si>
  <si>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</si>
  <si>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</si>
  <si>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</si>
  <si>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</si>
  <si>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</si>
  <si>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</si>
  <si>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</si>
  <si>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</si>
  <si>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</si>
  <si>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</si>
  <si>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</si>
  <si>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</si>
  <si>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</si>
  <si>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</si>
  <si>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</si>
  <si>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</si>
  <si>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</si>
  <si>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</si>
  <si>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</si>
  <si>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</si>
  <si>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</si>
  <si>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</si>
  <si>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</si>
  <si>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</si>
  <si>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</si>
  <si>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</si>
  <si>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</si>
  <si>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</si>
  <si>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</si>
  <si>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</si>
  <si>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</si>
  <si>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</si>
  <si>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</si>
  <si>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</si>
  <si>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</si>
  <si>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</si>
  <si>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</si>
  <si>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</si>
  <si>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</si>
  <si>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</si>
  <si>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</si>
  <si>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</si>
  <si>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</si>
  <si>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</si>
  <si>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</si>
  <si>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</si>
  <si>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</si>
  <si>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</si>
  <si>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</si>
  <si>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</si>
  <si>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</si>
  <si>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</si>
  <si>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</si>
  <si>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</si>
  <si>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</si>
  <si>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</si>
  <si>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</si>
  <si>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</si>
  <si>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</si>
  <si>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</si>
  <si>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</si>
  <si>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</si>
  <si>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</si>
  <si>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</si>
  <si>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</si>
  <si>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</si>
  <si>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</si>
  <si>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</si>
  <si>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大阪府羽曳野市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</si>
  <si>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</si>
  <si>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</si>
  <si>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</si>
  <si>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</si>
  <si>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</si>
  <si>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</si>
  <si>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</si>
  <si>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</si>
  <si>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</si>
  <si>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</si>
  <si>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</si>
  <si>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</si>
  <si>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</si>
  <si>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</si>
  <si>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</si>
  <si>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</si>
  <si>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</si>
  <si>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</si>
  <si>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</si>
  <si>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</si>
  <si>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</si>
  <si>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</si>
  <si>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</si>
  <si>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</si>
  <si>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</si>
  <si>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</si>
  <si>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</si>
  <si>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</si>
  <si>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</si>
  <si>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</si>
  <si>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</si>
  <si>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</si>
  <si>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</si>
  <si>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</si>
  <si>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</si>
  <si>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</si>
  <si>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</si>
  <si>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</si>
  <si>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</si>
  <si>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</si>
  <si>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</si>
  <si>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</si>
  <si>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</si>
  <si>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</si>
  <si>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</si>
  <si>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</si>
  <si>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</si>
  <si>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</si>
  <si>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</si>
  <si>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</si>
  <si>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</si>
  <si>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</si>
  <si>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</si>
  <si>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</si>
  <si>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</si>
  <si>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</si>
  <si>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</si>
  <si>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</si>
  <si>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</si>
  <si>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</si>
  <si>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</si>
  <si>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</si>
  <si>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</si>
  <si>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</si>
  <si>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</si>
  <si>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</si>
  <si>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</si>
  <si>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</si>
  <si>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</si>
  <si>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</si>
  <si>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</si>
  <si>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</si>
  <si>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</si>
  <si>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</si>
  <si>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</si>
  <si>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</si>
  <si>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</si>
  <si>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</si>
  <si>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</si>
  <si>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</si>
  <si>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</si>
  <si>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</si>
  <si>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</si>
  <si>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</si>
  <si>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</si>
  <si>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</si>
  <si>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</si>
  <si>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</si>
  <si>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</si>
  <si>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</si>
  <si>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</si>
  <si>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</si>
  <si>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</si>
  <si>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</si>
  <si>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</si>
  <si>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</si>
  <si>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</si>
  <si>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</si>
  <si>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</si>
  <si>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</si>
  <si>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</si>
  <si>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</si>
  <si>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</si>
  <si>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</si>
  <si>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</si>
  <si>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</si>
  <si>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</si>
  <si>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</si>
  <si>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</si>
  <si>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</si>
  <si>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</si>
  <si>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</si>
  <si>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</si>
  <si>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</si>
  <si>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</si>
  <si>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</si>
  <si>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</si>
  <si>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</si>
  <si>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</si>
  <si>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</si>
  <si>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</si>
  <si>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</si>
  <si>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</si>
  <si>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</si>
  <si>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</si>
  <si>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</si>
  <si>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</si>
  <si>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</si>
  <si>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</si>
  <si>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</si>
  <si>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</si>
  <si>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</si>
  <si>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</si>
  <si>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</si>
  <si>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</si>
  <si>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</si>
  <si>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</si>
  <si>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</si>
  <si>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</si>
  <si>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</si>
  <si>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</si>
  <si>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</si>
  <si>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</si>
  <si>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</si>
  <si>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</si>
  <si>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</si>
  <si>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</si>
  <si>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</si>
  <si>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大阪府羽曳野市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</si>
  <si>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</si>
  <si>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</si>
  <si>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</si>
  <si>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</si>
  <si>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</si>
  <si>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</si>
  <si>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</si>
  <si>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</si>
  <si>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</si>
  <si>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</si>
  <si>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</si>
  <si>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</si>
  <si>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</si>
  <si>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</si>
  <si>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</si>
  <si>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</si>
  <si>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</si>
  <si>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</si>
  <si>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</si>
  <si>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</si>
  <si>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健康ふれあいの郷事業特別会計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</si>
  <si>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</si>
  <si>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</si>
  <si>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</si>
  <si>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</si>
  <si>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</si>
  <si>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</si>
  <si>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</si>
  <si>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</si>
  <si>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</si>
  <si>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</si>
  <si>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</si>
  <si>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</si>
  <si>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</si>
  <si>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</si>
  <si>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</si>
  <si>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</si>
  <si>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</si>
  <si>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</si>
  <si>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</si>
  <si>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</si>
  <si>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</si>
  <si>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</si>
  <si>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</si>
  <si>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</si>
  <si>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</si>
  <si>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</si>
  <si>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</si>
  <si>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</si>
  <si>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</si>
  <si>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</si>
  <si>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</si>
  <si>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</si>
  <si>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</si>
  <si>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</si>
  <si>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</si>
  <si>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</si>
  <si>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</si>
  <si>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</si>
  <si>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</si>
  <si>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</si>
  <si>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</si>
  <si>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</si>
  <si>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</si>
  <si>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</si>
  <si>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</si>
  <si>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</si>
  <si>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</si>
  <si>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</si>
  <si>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</si>
  <si>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</si>
  <si>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</si>
  <si>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</si>
  <si>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</si>
  <si>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</si>
  <si>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</si>
  <si>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</si>
  <si>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</si>
  <si>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</si>
  <si>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</si>
  <si>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</si>
  <si>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</si>
  <si>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</si>
  <si>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</si>
  <si>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</si>
  <si>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</si>
  <si>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</si>
  <si>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</si>
  <si>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</si>
  <si>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</si>
  <si>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</si>
  <si>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</si>
  <si>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</si>
  <si>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</si>
  <si>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</si>
  <si>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</si>
  <si>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</si>
  <si>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</si>
  <si>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</si>
  <si>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</si>
  <si>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</si>
  <si>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</si>
  <si>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</si>
  <si>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</si>
  <si>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</si>
  <si>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</si>
  <si>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</si>
  <si>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</si>
  <si>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</si>
  <si>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</si>
  <si>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</si>
  <si>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</si>
  <si>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</si>
  <si>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</si>
  <si>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</si>
  <si>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</si>
  <si>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</si>
  <si>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</si>
  <si>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</si>
  <si>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</si>
  <si>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</si>
  <si>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</si>
  <si>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</si>
  <si>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</si>
  <si>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</si>
  <si>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</si>
  <si>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</si>
  <si>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</si>
  <si>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</si>
  <si>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</si>
  <si>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</si>
  <si>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</si>
  <si>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</si>
  <si>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</si>
  <si>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</si>
  <si>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</si>
  <si>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</si>
  <si>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</si>
  <si>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</si>
  <si>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</si>
  <si>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</si>
  <si>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</si>
  <si>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</si>
  <si>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</si>
  <si>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</si>
  <si>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</si>
  <si>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</si>
  <si>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</si>
  <si>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</si>
  <si>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</si>
  <si>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</si>
  <si>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</si>
  <si>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</si>
  <si>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</si>
  <si>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</si>
  <si>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</si>
  <si>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</si>
  <si>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</si>
  <si>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</si>
  <si>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</si>
  <si>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</si>
  <si>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</si>
  <si>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</si>
  <si>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</si>
  <si>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</si>
  <si>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</si>
  <si>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</si>
  <si>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</si>
  <si>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</si>
  <si>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</si>
  <si>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</si>
  <si>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</si>
  <si>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</si>
  <si>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</si>
  <si>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</si>
  <si>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</si>
  <si>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</si>
  <si>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</si>
  <si>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</si>
  <si>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</si>
  <si>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t>
  </si>
  <si>
    <t>後期高齢者医療特別会計</t>
  </si>
  <si>
    <t>健康ふれあいの郷事業特別会計</t>
  </si>
  <si>
    <t>土地取得特別会計</t>
  </si>
  <si>
    <t>公共下水道特別会計</t>
  </si>
  <si>
    <t>その他会計（赤字）</t>
  </si>
  <si>
    <t>その他会計（黒字）</t>
  </si>
  <si>
    <t>柏羽藤環境事業組合</t>
    <rPh sb="0" eb="1">
      <t>カシワ</t>
    </rPh>
    <rPh sb="1" eb="3">
      <t>ハトウ</t>
    </rPh>
    <rPh sb="3" eb="5">
      <t>カンキョウ</t>
    </rPh>
    <rPh sb="5" eb="7">
      <t>ジギョウ</t>
    </rPh>
    <rPh sb="7" eb="9">
      <t>クミアイ</t>
    </rPh>
    <phoneticPr fontId="5"/>
  </si>
  <si>
    <t>柏原羽曳野藤井寺消防事業組合</t>
    <rPh sb="0" eb="2">
      <t>カシワラ</t>
    </rPh>
    <rPh sb="2" eb="5">
      <t>ハビキノ</t>
    </rPh>
    <rPh sb="5" eb="8">
      <t>フジイデラ</t>
    </rPh>
    <rPh sb="8" eb="10">
      <t>ショウボウ</t>
    </rPh>
    <rPh sb="10" eb="12">
      <t>ジギョウ</t>
    </rPh>
    <rPh sb="12" eb="14">
      <t>クミアイ</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</si>
  <si>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</si>
  <si>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</si>
  <si>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5"/>
  </si>
  <si>
    <t>大阪府広域水道企業団(工業用水道事業会計）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5"/>
  </si>
  <si>
    <t>羽曳野市施設管理公社</t>
    <rPh sb="0" eb="4">
      <t>ハビキノシ</t>
    </rPh>
    <rPh sb="4" eb="6">
      <t>シセツ</t>
    </rPh>
    <rPh sb="6" eb="8">
      <t>カンリ</t>
    </rPh>
    <rPh sb="8" eb="10">
      <t>コウシャ</t>
    </rPh>
    <phoneticPr fontId="5"/>
  </si>
  <si>
    <t>はびきのエル・エス</t>
    <phoneticPr fontId="5"/>
  </si>
  <si>
    <t>みのりの里</t>
    <rPh sb="4" eb="5">
      <t>サト</t>
    </rPh>
    <phoneticPr fontId="5"/>
  </si>
  <si>
    <t>羽曳野市土地開発公社</t>
    <rPh sb="0" eb="4">
      <t>ハビキノシ</t>
    </rPh>
    <rPh sb="4" eb="6">
      <t>トチ</t>
    </rPh>
    <rPh sb="6" eb="8">
      <t>カイハツ</t>
    </rPh>
    <rPh sb="8" eb="10">
      <t>コウシャ</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</si>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</sst>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16217</c:v>
                </c:pt>
                <c:pt idx="1">
                  <c:v>45864</c:v>
                </c:pt>
                <c:pt idx="2">
                  <c:v>15029</c:v>
                </c:pt>
                <c:pt idx="3">
                  <c:v>29804</c:v>
                </c:pt>
                <c:pt idx="4">
                  <c:v>13122</c:v>
                </c:pt>
              </c:numCache>
            </c:numRef>
          </c:val>
          <c:smooth val="0"/>
        </c:ser>
        <c:dLbls>
          <c:showLegendKey val="0"/>
          <c:showVal val="0"/>
          <c:showCatName val="0"/>
          <c:showSerName val="0"/>
          <c:showPercent val="0"/>
          <c:showBubbleSize val="0"/>
        </c:dLbls>
        <c:marker val="1"/>
        <c:smooth val="0"/>
        <c:axId val="104629760"/>
        <c:axId val="104631680"/>
      </c:lineChart>
      <c:catAx>
        <c:axId val="104629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31680"/>
        <c:crosses val="autoZero"/>
        <c:auto val="1"/>
        <c:lblAlgn val="ctr"/>
        <c:lblOffset val="100"/>
        <c:tickLblSkip val="1"/>
        <c:tickMarkSkip val="1"/>
        <c:noMultiLvlLbl val="0"/>
      </c:catAx>
      <c:valAx>
        <c:axId val="104631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2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1.77</c:v>
                </c:pt>
                <c:pt idx="1">
                  <c:v>2.87</c:v>
                </c:pt>
                <c:pt idx="2">
                  <c:v>3.42</c:v>
                </c:pt>
                <c:pt idx="3">
                  <c:v>0.35</c:v>
                </c:pt>
                <c:pt idx="4">
                  <c:v>4.8600000000000003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4.1500000000000004</c:v>
                </c:pt>
                <c:pt idx="1">
                  <c:v>5.81</c:v>
                </c:pt>
                <c:pt idx="2">
                  <c:v>8.7100000000000009</c:v>
                </c:pt>
                <c:pt idx="3">
                  <c:v>12.06</c:v>
                </c:pt>
                <c:pt idx="4">
                  <c:v>12.03</c:v>
                </c:pt>
              </c:numCache>
            </c:numRef>
          </c:val>
        </c:ser>
        <c:dLbls>
          <c:showLegendKey val="0"/>
          <c:showVal val="0"/>
          <c:showCatName val="0"/>
          <c:showSerName val="0"/>
          <c:showPercent val="0"/>
          <c:showBubbleSize val="0"/>
        </c:dLbls>
        <c:gapWidth val="250"/>
        <c:overlap val="100"/>
        <c:axId val="105110144"/>
        <c:axId val="10512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2.92</c:v>
                </c:pt>
                <c:pt idx="1">
                  <c:v>3.74</c:v>
                </c:pt>
                <c:pt idx="2">
                  <c:v>4.25</c:v>
                </c:pt>
                <c:pt idx="3">
                  <c:v>1.31</c:v>
                </c:pt>
                <c:pt idx="4">
                  <c:v>5.58</c:v>
                </c:pt>
              </c:numCache>
            </c:numRef>
          </c:val>
          <c:smooth val="0"/>
        </c:ser>
        <c:dLbls>
          <c:showLegendKey val="0"/>
          <c:showVal val="0"/>
          <c:showCatName val="0"/>
          <c:showSerName val="0"/>
          <c:showPercent val="0"/>
          <c:showBubbleSize val="0"/>
        </c:dLbls>
        <c:marker val="1"/>
        <c:smooth val="0"/>
        <c:axId val="105110144"/>
        <c:axId val="105120512"/>
      </c:lineChart>
      <c:catAx>
        <c:axId val="1051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120512"/>
        <c:crosses val="autoZero"/>
        <c:auto val="1"/>
        <c:lblAlgn val="ctr"/>
        <c:lblOffset val="100"/>
        <c:tickLblSkip val="1"/>
        <c:tickMarkSkip val="1"/>
        <c:noMultiLvlLbl val="0"/>
      </c:catAx>
      <c:valAx>
        <c:axId val="10512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健康ふれあいの郷事業特別会計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0.23</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0.77</c:v>
                </c:pt>
                <c:pt idx="2">
                  <c:v>#N/A</c:v>
                </c:pt>
                <c:pt idx="3">
                  <c:v>0.52</c:v>
                </c:pt>
                <c:pt idx="4">
                  <c:v>#N/A</c:v>
                </c:pt>
                <c:pt idx="5">
                  <c:v>0.56999999999999995</c:v>
                </c:pt>
                <c:pt idx="6">
                  <c:v>#N/A</c:v>
                </c:pt>
                <c:pt idx="7">
                  <c:v>0.21</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3.47</c:v>
                </c:pt>
                <c:pt idx="2">
                  <c:v>#N/A</c:v>
                </c:pt>
                <c:pt idx="3">
                  <c:v>5</c:v>
                </c:pt>
                <c:pt idx="4">
                  <c:v>#N/A</c:v>
                </c:pt>
                <c:pt idx="5">
                  <c:v>5.55</c:v>
                </c:pt>
                <c:pt idx="6">
                  <c:v>#N/A</c:v>
                </c:pt>
                <c:pt idx="7">
                  <c:v>4.57</c:v>
                </c:pt>
                <c:pt idx="8">
                  <c:v>#N/A</c:v>
                </c:pt>
                <c:pt idx="9">
                  <c:v>3.67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1.77</c:v>
                </c:pt>
                <c:pt idx="2">
                  <c:v>#N/A</c:v>
                </c:pt>
                <c:pt idx="3">
                  <c:v>2.87</c:v>
                </c:pt>
                <c:pt idx="4">
                  <c:v>#N/A</c:v>
                </c:pt>
                <c:pt idx="5">
                  <c:v>3.42</c:v>
                </c:pt>
                <c:pt idx="6">
                  <c:v>#N/A</c:v>
                </c:pt>
                <c:pt idx="7">
                  <c:v>0.35</c:v>
                </c:pt>
                <c:pt idx="8">
                  <c:v>#N/A</c:v>
                </c:pt>
                <c:pt idx="9">
                  <c:v>4.8600000000000003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8.68</c:v>
                </c:pt>
                <c:pt idx="2">
                  <c:v>#N/A</c:v>
                </c:pt>
                <c:pt idx="3">
                  <c:v>8.02</c:v>
                </c:pt>
                <c:pt idx="4">
                  <c:v>#N/A</c:v>
                </c:pt>
                <c:pt idx="5">
                  <c:v>9.81</c:v>
                </c:pt>
                <c:pt idx="6">
                  <c:v>#N/A</c:v>
                </c:pt>
                <c:pt idx="7">
                  <c:v>10.66</c:v>
                </c:pt>
                <c:pt idx="8">
                  <c:v>#N/A</c:v>
                </c:pt>
                <c:pt idx="9">
                  <c:v>11.32</c:v>
                </c:pt>
              </c:numCache>
            </c:numRef>
          </c:val>
        </c:ser>
        <c:dLbls>
          <c:showLegendKey val="0"/>
          <c:showVal val="0"/>
          <c:showCatName val="0"/>
          <c:showSerName val="0"/>
          <c:showPercent val="0"/>
          <c:showBubbleSize val="0"/>
        </c:dLbls>
        <c:gapWidth val="150"/>
        <c:overlap val="100"/>
        <c:axId val="105362176"/>
        <c:axId val="105363712"/>
      </c:barChart>
      <c:catAx>
        <c:axId val="105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363712"/>
        <c:crosses val="autoZero"/>
        <c:auto val="1"/>
        <c:lblAlgn val="ctr"/>
        <c:lblOffset val="100"/>
        <c:tickLblSkip val="1"/>
        <c:tickMarkSkip val="1"/>
        <c:noMultiLvlLbl val="0"/>
      </c:catAx>
      <c:valAx>
        <c:axId val="1053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4366</c:v>
                </c:pt>
                <c:pt idx="5">
                  <c:v>4304</c:v>
                </c:pt>
                <c:pt idx="8">
                  <c:v>4390</c:v>
                </c:pt>
                <c:pt idx="11">
                  <c:v>4371</c:v>
                </c:pt>
                <c:pt idx="14">
                  <c:v>4389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445</c:v>
                </c:pt>
                <c:pt idx="3">
                  <c:v>417</c:v>
                </c:pt>
                <c:pt idx="6">
                  <c:v>390</c:v>
                </c:pt>
                <c:pt idx="9">
                  <c:v>388</c:v>
                </c:pt>
                <c:pt idx="12">
                  <c:v>378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1388</c:v>
                </c:pt>
                <c:pt idx="3">
                  <c:v>1349</c:v>
                </c:pt>
                <c:pt idx="6">
                  <c:v>1283</c:v>
                </c:pt>
                <c:pt idx="9">
                  <c:v>1260</c:v>
                </c:pt>
                <c:pt idx="12">
                  <c:v>1271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4521</c:v>
                </c:pt>
                <c:pt idx="3">
                  <c:v>4697</c:v>
                </c:pt>
                <c:pt idx="6">
                  <c:v>4745</c:v>
                </c:pt>
                <c:pt idx="9">
                  <c:v>4801</c:v>
                </c:pt>
                <c:pt idx="12">
                  <c:v>4717</c:v>
                </c:pt>
              </c:numCache>
            </c:numRef>
          </c:val>
        </c:ser>
        <c:dLbls>
          <c:showLegendKey val="0"/>
          <c:showVal val="0"/>
          <c:showCatName val="0"/>
          <c:showSerName val="0"/>
          <c:showPercent val="0"/>
          <c:showBubbleSize val="0"/>
        </c:dLbls>
        <c:gapWidth val="100"/>
        <c:overlap val="100"/>
        <c:axId val="104161280"/>
        <c:axId val="10416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1989</c:v>
                </c:pt>
                <c:pt idx="2">
                  <c:v>#N/A</c:v>
                </c:pt>
                <c:pt idx="3">
                  <c:v>#N/A</c:v>
                </c:pt>
                <c:pt idx="4">
                  <c:v>2162</c:v>
                </c:pt>
                <c:pt idx="5">
                  <c:v>#N/A</c:v>
                </c:pt>
                <c:pt idx="6">
                  <c:v>#N/A</c:v>
                </c:pt>
                <c:pt idx="7">
                  <c:v>2028</c:v>
                </c:pt>
                <c:pt idx="8">
                  <c:v>#N/A</c:v>
                </c:pt>
                <c:pt idx="9">
                  <c:v>#N/A</c:v>
                </c:pt>
                <c:pt idx="10">
                  <c:v>2078</c:v>
                </c:pt>
                <c:pt idx="11">
                  <c:v>#N/A</c:v>
                </c:pt>
                <c:pt idx="12">
                  <c:v>#N/A</c:v>
                </c:pt>
                <c:pt idx="13">
                  <c:v>1977</c:v>
                </c:pt>
                <c:pt idx="14">
                  <c:v>#N/A</c:v>
                </c:pt>
              </c:numCache>
            </c:numRef>
          </c:val>
          <c:smooth val="0"/>
        </c:ser>
        <c:dLbls>
          <c:showLegendKey val="0"/>
          <c:showVal val="0"/>
          <c:showCatName val="0"/>
          <c:showSerName val="0"/>
          <c:showPercent val="0"/>
          <c:showBubbleSize val="0"/>
        </c:dLbls>
        <c:marker val="1"/>
        <c:smooth val="0"/>
        <c:axId val="104161280"/>
        <c:axId val="104163200"/>
      </c:lineChart>
      <c:catAx>
        <c:axId val="10416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63200"/>
        <c:crosses val="autoZero"/>
        <c:auto val="1"/>
        <c:lblAlgn val="ctr"/>
        <c:lblOffset val="100"/>
        <c:tickLblSkip val="1"/>
        <c:tickMarkSkip val="1"/>
        <c:noMultiLvlLbl val="0"/>
      </c:catAx>
      <c:valAx>
        <c:axId val="10416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41974</c:v>
                </c:pt>
                <c:pt idx="5">
                  <c:v>41991</c:v>
                </c:pt>
                <c:pt idx="8">
                  <c:v>42303</c:v>
                </c:pt>
                <c:pt idx="11">
                  <c:v>41998</c:v>
                </c:pt>
                <c:pt idx="14">
                  <c:v>42119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13587</c:v>
                </c:pt>
                <c:pt idx="5">
                  <c:v>12704</c:v>
                </c:pt>
                <c:pt idx="8">
                  <c:v>12210</c:v>
                </c:pt>
                <c:pt idx="11">
                  <c:v>11668</c:v>
                </c:pt>
                <c:pt idx="14">
                  <c:v>14154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2458</c:v>
                </c:pt>
                <c:pt idx="5">
                  <c:v>3425</c:v>
                </c:pt>
                <c:pt idx="8">
                  <c:v>3978</c:v>
                </c:pt>
                <c:pt idx="11">
                  <c:v>4827</c:v>
                </c:pt>
                <c:pt idx="14">
                  <c:v>4776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5438</c:v>
                </c:pt>
                <c:pt idx="3">
                  <c:v>5077</c:v>
                </c:pt>
                <c:pt idx="6">
                  <c:v>5014</c:v>
                </c:pt>
                <c:pt idx="9">
                  <c:v>4707</c:v>
                </c:pt>
                <c:pt idx="12">
                  <c:v>4743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2876</c:v>
                </c:pt>
                <c:pt idx="3">
                  <c:v>2541</c:v>
                </c:pt>
                <c:pt idx="6">
                  <c:v>2276</c:v>
                </c:pt>
                <c:pt idx="9">
                  <c:v>2018</c:v>
                </c:pt>
                <c:pt idx="12">
                  <c:v>1750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27171</c:v>
                </c:pt>
                <c:pt idx="3">
                  <c:v>26265</c:v>
                </c:pt>
                <c:pt idx="6">
                  <c:v>24655</c:v>
                </c:pt>
                <c:pt idx="9">
                  <c:v>23140</c:v>
                </c:pt>
                <c:pt idx="12">
                  <c:v>22064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4599</c:v>
                </c:pt>
                <c:pt idx="3">
                  <c:v>4642</c:v>
                </c:pt>
                <c:pt idx="6">
                  <c:v>4896</c:v>
                </c:pt>
                <c:pt idx="9">
                  <c:v>4877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46333</c:v>
                </c:pt>
                <c:pt idx="3">
                  <c:v>45720</c:v>
                </c:pt>
                <c:pt idx="6">
                  <c:v>44122</c:v>
                </c:pt>
                <c:pt idx="9">
                  <c:v>42766</c:v>
                </c:pt>
                <c:pt idx="12">
                  <c:v>43713</c:v>
                </c:pt>
              </c:numCache>
            </c:numRef>
          </c:val>
        </c:ser>
        <c:dLbls>
          <c:showLegendKey val="0"/>
          <c:showVal val="0"/>
          <c:showCatName val="0"/>
          <c:showSerName val="0"/>
          <c:showPercent val="0"/>
          <c:showBubbleSize val="0"/>
        </c:dLbls>
        <c:gapWidth val="100"/>
        <c:overlap val="100"/>
        <c:axId val="105305984"/>
        <c:axId val="10531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28400</c:v>
                </c:pt>
                <c:pt idx="2">
                  <c:v>#N/A</c:v>
                </c:pt>
                <c:pt idx="3">
                  <c:v>#N/A</c:v>
                </c:pt>
                <c:pt idx="4">
                  <c:v>26126</c:v>
                </c:pt>
                <c:pt idx="5">
                  <c:v>#N/A</c:v>
                </c:pt>
                <c:pt idx="6">
                  <c:v>#N/A</c:v>
                </c:pt>
                <c:pt idx="7">
                  <c:v>22472</c:v>
                </c:pt>
                <c:pt idx="8">
                  <c:v>#N/A</c:v>
                </c:pt>
                <c:pt idx="9">
                  <c:v>#N/A</c:v>
                </c:pt>
                <c:pt idx="10">
                  <c:v>19015</c:v>
                </c:pt>
                <c:pt idx="11">
                  <c:v>#N/A</c:v>
                </c:pt>
                <c:pt idx="12">
                  <c:v>#N/A</c:v>
                </c:pt>
                <c:pt idx="13">
                  <c:v>11222</c:v>
                </c:pt>
                <c:pt idx="14">
                  <c:v>#N/A</c:v>
                </c:pt>
              </c:numCache>
            </c:numRef>
          </c:val>
          <c:smooth val="0"/>
        </c:ser>
        <c:dLbls>
          <c:showLegendKey val="0"/>
          <c:showVal val="0"/>
          <c:showCatName val="0"/>
          <c:showSerName val="0"/>
          <c:showPercent val="0"/>
          <c:showBubbleSize val="0"/>
        </c:dLbls>
        <c:marker val="1"/>
        <c:smooth val="0"/>
        <c:axId val="105305984"/>
        <c:axId val="105312256"/>
      </c:lineChart>
      <c:catAx>
        <c:axId val="1053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12256"/>
        <c:crosses val="autoZero"/>
        <c:auto val="1"/>
        <c:lblAlgn val="ctr"/>
        <c:lblOffset val="100"/>
        <c:tickLblSkip val="1"/>
        <c:tickMarkSkip val="1"/>
        <c:noMultiLvlLbl val="0"/>
      </c:catAx>
      <c:valAx>
        <c:axId val="10531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05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115,904
115,095
26.44
42,396,778
41,274,332
1,120,430
23,034,012
43,713,411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mn-lt"/>
              <a:ea typeface="+mn-ea"/>
              <a:cs typeface="+mn-cs"/>
            </a:rPr>
            <a:t>　</a:t>
          </a:r>
          <a:r>
            <a:rPr lang="ja-JP" altLang="ja-JP" sz="1200">
              <a:solidFill>
                <a:schemeClr val="dk1"/>
              </a:solidFill>
              <a:latin typeface="+mn-lt"/>
              <a:ea typeface="+mn-ea"/>
              <a:cs typeface="+mn-cs"/>
            </a:rPr>
            <a:t>脆弱な税収基盤や長引く景気低迷による減収により、</a:t>
          </a:r>
          <a:r>
            <a:rPr lang="en-US" altLang="ja-JP" sz="1200">
              <a:solidFill>
                <a:schemeClr val="dk1"/>
              </a:solidFill>
              <a:latin typeface="+mn-lt"/>
              <a:ea typeface="+mn-ea"/>
              <a:cs typeface="+mn-cs"/>
            </a:rPr>
            <a:t>0.56</a:t>
          </a:r>
          <a:r>
            <a:rPr lang="ja-JP" altLang="ja-JP" sz="1200">
              <a:solidFill>
                <a:schemeClr val="dk1"/>
              </a:solidFill>
              <a:latin typeface="+mn-lt"/>
              <a:ea typeface="+mn-ea"/>
              <a:cs typeface="+mn-cs"/>
            </a:rPr>
            <a:t>ポイントと類似団体平均を大きく下回っています。市税等の徴収率向上の対策強化、手数料等の見直し等に加え、公共施設におけるモニター広告や看板広告による広告料収入などの歳入確保にも努めます。また、職員数の適正管理等による歳出削減に取り組み、改善を図ります。</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44</xdr:row>
      <xdr:rowOff>9978</xdr:rowOff>
    </xdr:to>
    <xdr:cxnSp macro="">
      <xdr:nvCxnSpPr>
        <xdr:cNvPr id="73" name="直線コネクタ 72"/>
        <xdr:cNvCxnSpPr/>
      </xdr:nvCxnSpPr>
      <xdr:spPr>
        <a:xfrm>
          <a:off x="3225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146957</xdr:rowOff>
    </xdr:to>
    <xdr:cxnSp macro="">
      <xdr:nvCxnSpPr>
        <xdr:cNvPr id="76" name="直線コネクタ 75"/>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90"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a:solidFill>
                <a:schemeClr val="dk1"/>
              </a:solidFill>
              <a:latin typeface="+mn-lt"/>
              <a:ea typeface="+mn-ea"/>
              <a:cs typeface="+mn-cs"/>
            </a:rPr>
            <a:t>　</a:t>
          </a:r>
          <a:r>
            <a:rPr lang="ja-JP" altLang="en-US" sz="1200">
              <a:solidFill>
                <a:schemeClr val="dk1"/>
              </a:solidFill>
              <a:latin typeface="+mn-lt"/>
              <a:ea typeface="+mn-ea"/>
              <a:cs typeface="+mn-cs"/>
            </a:rPr>
            <a:t>平成</a:t>
          </a:r>
          <a:r>
            <a:rPr lang="en-US" altLang="ja-JP" sz="1200">
              <a:solidFill>
                <a:schemeClr val="dk1"/>
              </a:solidFill>
              <a:latin typeface="+mn-lt"/>
              <a:ea typeface="+mn-ea"/>
              <a:cs typeface="+mn-cs"/>
            </a:rPr>
            <a:t>22</a:t>
          </a:r>
          <a:r>
            <a:rPr lang="ja-JP" altLang="en-US" sz="1200">
              <a:solidFill>
                <a:schemeClr val="dk1"/>
              </a:solidFill>
              <a:latin typeface="+mn-lt"/>
              <a:ea typeface="+mn-ea"/>
              <a:cs typeface="+mn-cs"/>
            </a:rPr>
            <a:t>年度以降徐々に悪化しており、平</a:t>
          </a:r>
          <a:r>
            <a:rPr lang="ja-JP" altLang="ja-JP" sz="1200">
              <a:solidFill>
                <a:schemeClr val="dk1"/>
              </a:solidFill>
              <a:latin typeface="+mn-lt"/>
              <a:ea typeface="+mn-ea"/>
              <a:cs typeface="+mn-cs"/>
            </a:rPr>
            <a:t>成</a:t>
          </a:r>
          <a:r>
            <a:rPr lang="en-US" altLang="ja-JP" sz="1200">
              <a:solidFill>
                <a:schemeClr val="dk1"/>
              </a:solidFill>
              <a:latin typeface="+mn-lt"/>
              <a:ea typeface="+mn-ea"/>
              <a:cs typeface="+mn-cs"/>
            </a:rPr>
            <a:t>24</a:t>
          </a:r>
          <a:r>
            <a:rPr lang="ja-JP" altLang="ja-JP" sz="1200">
              <a:solidFill>
                <a:schemeClr val="dk1"/>
              </a:solidFill>
              <a:latin typeface="+mn-lt"/>
              <a:ea typeface="+mn-ea"/>
              <a:cs typeface="+mn-cs"/>
            </a:rPr>
            <a:t>年度は繰出金、扶助費などが増加したことにより、</a:t>
          </a:r>
          <a:r>
            <a:rPr lang="en-US" altLang="ja-JP" sz="1200">
              <a:solidFill>
                <a:schemeClr val="dk1"/>
              </a:solidFill>
              <a:latin typeface="+mn-lt"/>
              <a:ea typeface="+mn-ea"/>
              <a:cs typeface="+mn-cs"/>
            </a:rPr>
            <a:t>97.9%</a:t>
          </a:r>
          <a:r>
            <a:rPr lang="ja-JP" altLang="en-US" sz="1200">
              <a:solidFill>
                <a:schemeClr val="dk1"/>
              </a:solidFill>
              <a:latin typeface="+mn-lt"/>
              <a:ea typeface="+mn-ea"/>
              <a:cs typeface="+mn-cs"/>
            </a:rPr>
            <a:t>となりました。平成</a:t>
          </a:r>
          <a:r>
            <a:rPr lang="en-US" altLang="ja-JP" sz="1200">
              <a:solidFill>
                <a:schemeClr val="dk1"/>
              </a:solidFill>
              <a:latin typeface="+mn-lt"/>
              <a:ea typeface="+mn-ea"/>
              <a:cs typeface="+mn-cs"/>
            </a:rPr>
            <a:t>25</a:t>
          </a:r>
          <a:r>
            <a:rPr lang="ja-JP" altLang="en-US" sz="1200">
              <a:solidFill>
                <a:schemeClr val="dk1"/>
              </a:solidFill>
              <a:latin typeface="+mn-lt"/>
              <a:ea typeface="+mn-ea"/>
              <a:cs typeface="+mn-cs"/>
            </a:rPr>
            <a:t>年度は前年比で</a:t>
          </a:r>
          <a:r>
            <a:rPr lang="en-US" altLang="ja-JP" sz="1200">
              <a:solidFill>
                <a:schemeClr val="dk1"/>
              </a:solidFill>
              <a:latin typeface="+mn-lt"/>
              <a:ea typeface="+mn-ea"/>
              <a:cs typeface="+mn-cs"/>
            </a:rPr>
            <a:t>1.9%</a:t>
          </a:r>
          <a:r>
            <a:rPr lang="ja-JP" altLang="en-US" sz="1200">
              <a:solidFill>
                <a:schemeClr val="dk1"/>
              </a:solidFill>
              <a:latin typeface="+mn-lt"/>
              <a:ea typeface="+mn-ea"/>
              <a:cs typeface="+mn-cs"/>
            </a:rPr>
            <a:t>改善しましたが、依然として</a:t>
          </a:r>
          <a:r>
            <a:rPr lang="ja-JP" altLang="ja-JP" sz="1200">
              <a:solidFill>
                <a:schemeClr val="dk1"/>
              </a:solidFill>
              <a:latin typeface="+mn-lt"/>
              <a:ea typeface="+mn-ea"/>
              <a:cs typeface="+mn-cs"/>
            </a:rPr>
            <a:t>類似団体平均を上回って</a:t>
          </a:r>
          <a:r>
            <a:rPr lang="ja-JP" altLang="en-US" sz="1200">
              <a:solidFill>
                <a:schemeClr val="dk1"/>
              </a:solidFill>
              <a:latin typeface="+mn-lt"/>
              <a:ea typeface="+mn-ea"/>
              <a:cs typeface="+mn-cs"/>
            </a:rPr>
            <a:t>います</a:t>
          </a:r>
          <a:r>
            <a:rPr lang="ja-JP" altLang="ja-JP" sz="1200">
              <a:solidFill>
                <a:schemeClr val="dk1"/>
              </a:solidFill>
              <a:latin typeface="+mn-lt"/>
              <a:ea typeface="+mn-ea"/>
              <a:cs typeface="+mn-cs"/>
            </a:rPr>
            <a:t>。「財政健全化計画」（平成</a:t>
          </a:r>
          <a:r>
            <a:rPr lang="en-US" altLang="ja-JP" sz="1200">
              <a:solidFill>
                <a:schemeClr val="dk1"/>
              </a:solidFill>
              <a:latin typeface="+mn-lt"/>
              <a:ea typeface="+mn-ea"/>
              <a:cs typeface="+mn-cs"/>
            </a:rPr>
            <a:t>30</a:t>
          </a:r>
          <a:r>
            <a:rPr lang="ja-JP" altLang="ja-JP" sz="1200">
              <a:solidFill>
                <a:schemeClr val="dk1"/>
              </a:solidFill>
              <a:latin typeface="+mn-lt"/>
              <a:ea typeface="+mn-ea"/>
              <a:cs typeface="+mn-cs"/>
            </a:rPr>
            <a:t>年度目標</a:t>
          </a:r>
          <a:r>
            <a:rPr lang="en-US" altLang="ja-JP" sz="1200">
              <a:solidFill>
                <a:schemeClr val="dk1"/>
              </a:solidFill>
              <a:latin typeface="+mn-lt"/>
              <a:ea typeface="+mn-ea"/>
              <a:cs typeface="+mn-cs"/>
            </a:rPr>
            <a:t>89.0%</a:t>
          </a:r>
          <a:r>
            <a:rPr lang="ja-JP" altLang="ja-JP" sz="1200">
              <a:solidFill>
                <a:schemeClr val="dk1"/>
              </a:solidFill>
              <a:latin typeface="+mn-lt"/>
              <a:ea typeface="+mn-ea"/>
              <a:cs typeface="+mn-cs"/>
            </a:rPr>
            <a:t>）に掲げたとおり、行財政運営経費の削減、事業の見直しおよび収入の増加に向けた取組を着実に実行することにより改善を図ります。</a:t>
          </a:r>
          <a:endParaRPr lang="ja-JP" altLang="ja-JP" sz="12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127318</xdr:rowOff>
    </xdr:to>
    <xdr:cxnSp macro="">
      <xdr:nvCxnSpPr>
        <xdr:cNvPr id="129" name="直線コネクタ 128"/>
        <xdr:cNvCxnSpPr/>
      </xdr:nvCxnSpPr>
      <xdr:spPr>
        <a:xfrm flipV="1">
          <a:off x="4114800" y="1115695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93663</xdr:rowOff>
    </xdr:from>
    <xdr:to>
      <xdr:col>6</xdr:col>
      <xdr:colOff>0</xdr:colOff>
      <xdr:row>65</xdr:row>
      <xdr:rowOff>127318</xdr:rowOff>
    </xdr:to>
    <xdr:cxnSp macro="">
      <xdr:nvCxnSpPr>
        <xdr:cNvPr id="132" name="直線コネクタ 131"/>
        <xdr:cNvCxnSpPr/>
      </xdr:nvCxnSpPr>
      <xdr:spPr>
        <a:xfrm>
          <a:off x="3225800" y="11066463"/>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9207</xdr:rowOff>
    </xdr:from>
    <xdr:to>
      <xdr:col>4</xdr:col>
      <xdr:colOff>482600</xdr:colOff>
      <xdr:row>64</xdr:row>
      <xdr:rowOff>93663</xdr:rowOff>
    </xdr:to>
    <xdr:cxnSp macro="">
      <xdr:nvCxnSpPr>
        <xdr:cNvPr id="135" name="直線コネクタ 134"/>
        <xdr:cNvCxnSpPr/>
      </xdr:nvCxnSpPr>
      <xdr:spPr>
        <a:xfrm>
          <a:off x="2336800" y="109820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9207</xdr:rowOff>
    </xdr:from>
    <xdr:to>
      <xdr:col>3</xdr:col>
      <xdr:colOff>279400</xdr:colOff>
      <xdr:row>65</xdr:row>
      <xdr:rowOff>85090</xdr:rowOff>
    </xdr:to>
    <xdr:cxnSp macro="">
      <xdr:nvCxnSpPr>
        <xdr:cNvPr id="138" name="直線コネクタ 137"/>
        <xdr:cNvCxnSpPr/>
      </xdr:nvCxnSpPr>
      <xdr:spPr>
        <a:xfrm flipV="1">
          <a:off x="1447800" y="1098200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8" name="円/楕円 147"/>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9"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76518</xdr:rowOff>
    </xdr:from>
    <xdr:to>
      <xdr:col>6</xdr:col>
      <xdr:colOff>50800</xdr:colOff>
      <xdr:row>66</xdr:row>
      <xdr:rowOff>6668</xdr:rowOff>
    </xdr:to>
    <xdr:sp macro="" textlink="">
      <xdr:nvSpPr>
        <xdr:cNvPr id="150" name="円/楕円 149"/>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162895</xdr:rowOff>
    </xdr:from>
    <xdr:ext cx="736600" cy="259045"/>
    <xdr:sp macro="" textlink="">
      <xdr:nvSpPr>
        <xdr:cNvPr id="151" name="テキスト ボックス 150"/>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42863</xdr:rowOff>
    </xdr:from>
    <xdr:to>
      <xdr:col>4</xdr:col>
      <xdr:colOff>533400</xdr:colOff>
      <xdr:row>64</xdr:row>
      <xdr:rowOff>144463</xdr:rowOff>
    </xdr:to>
    <xdr:sp macro="" textlink="">
      <xdr:nvSpPr>
        <xdr:cNvPr id="152" name="円/楕円 151"/>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129240</xdr:rowOff>
    </xdr:from>
    <xdr:ext cx="762000" cy="259045"/>
    <xdr:sp macro="" textlink="">
      <xdr:nvSpPr>
        <xdr:cNvPr id="153" name="テキスト ボックス 152"/>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129857</xdr:rowOff>
    </xdr:from>
    <xdr:to>
      <xdr:col>3</xdr:col>
      <xdr:colOff>330200</xdr:colOff>
      <xdr:row>64</xdr:row>
      <xdr:rowOff>60007</xdr:rowOff>
    </xdr:to>
    <xdr:sp macro="" textlink="">
      <xdr:nvSpPr>
        <xdr:cNvPr id="154" name="円/楕円 153"/>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44784</xdr:rowOff>
    </xdr:from>
    <xdr:ext cx="762000" cy="259045"/>
    <xdr:sp macro="" textlink="">
      <xdr:nvSpPr>
        <xdr:cNvPr id="155" name="テキスト ボックス 154"/>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6" name="円/楕円 155"/>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7" name="テキスト ボックス 156"/>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　</a:t>
          </a:r>
          <a:r>
            <a:rPr lang="ja-JP" altLang="en-US" sz="1200">
              <a:solidFill>
                <a:schemeClr val="dk1"/>
              </a:solidFill>
              <a:latin typeface="+mn-lt"/>
              <a:ea typeface="+mn-ea"/>
              <a:cs typeface="+mn-cs"/>
            </a:rPr>
            <a:t>平成</a:t>
          </a:r>
          <a:r>
            <a:rPr lang="en-US" altLang="ja-JP" sz="1200">
              <a:solidFill>
                <a:schemeClr val="dk1"/>
              </a:solidFill>
              <a:latin typeface="+mn-lt"/>
              <a:ea typeface="+mn-ea"/>
              <a:cs typeface="+mn-cs"/>
            </a:rPr>
            <a:t>25</a:t>
          </a:r>
          <a:r>
            <a:rPr lang="ja-JP" altLang="en-US" sz="1200">
              <a:solidFill>
                <a:schemeClr val="dk1"/>
              </a:solidFill>
              <a:latin typeface="+mn-lt"/>
              <a:ea typeface="+mn-ea"/>
              <a:cs typeface="+mn-cs"/>
            </a:rPr>
            <a:t>年度は類似団体内順位で最少となった前年よりも</a:t>
          </a:r>
          <a:r>
            <a:rPr lang="en-US" altLang="ja-JP" sz="1200">
              <a:solidFill>
                <a:schemeClr val="dk1"/>
              </a:solidFill>
              <a:latin typeface="+mn-lt"/>
              <a:ea typeface="+mn-ea"/>
              <a:cs typeface="+mn-cs"/>
            </a:rPr>
            <a:t>679</a:t>
          </a:r>
          <a:r>
            <a:rPr lang="ja-JP" altLang="en-US" sz="1200">
              <a:solidFill>
                <a:schemeClr val="dk1"/>
              </a:solidFill>
              <a:latin typeface="+mn-lt"/>
              <a:ea typeface="+mn-ea"/>
              <a:cs typeface="+mn-cs"/>
            </a:rPr>
            <a:t>円下回り、依然低い値で推移しています。これは、</a:t>
          </a:r>
          <a:r>
            <a:rPr lang="ja-JP" altLang="ja-JP" sz="1200">
              <a:solidFill>
                <a:schemeClr val="dk1"/>
              </a:solidFill>
              <a:latin typeface="+mn-lt"/>
              <a:ea typeface="+mn-ea"/>
              <a:cs typeface="+mn-cs"/>
            </a:rPr>
            <a:t>人口</a:t>
          </a:r>
          <a:r>
            <a:rPr lang="en-US" altLang="ja-JP" sz="1200">
              <a:solidFill>
                <a:schemeClr val="dk1"/>
              </a:solidFill>
              <a:latin typeface="+mn-lt"/>
              <a:ea typeface="+mn-ea"/>
              <a:cs typeface="+mn-cs"/>
            </a:rPr>
            <a:t>1,000</a:t>
          </a:r>
          <a:r>
            <a:rPr lang="ja-JP" altLang="ja-JP" sz="1200">
              <a:solidFill>
                <a:schemeClr val="dk1"/>
              </a:solidFill>
              <a:latin typeface="+mn-lt"/>
              <a:ea typeface="+mn-ea"/>
              <a:cs typeface="+mn-cs"/>
            </a:rPr>
            <a:t>人当たりの職員数が大阪府内でも少ないこと等</a:t>
          </a:r>
          <a:r>
            <a:rPr lang="ja-JP" altLang="en-US" sz="1200">
              <a:solidFill>
                <a:schemeClr val="dk1"/>
              </a:solidFill>
              <a:latin typeface="+mn-lt"/>
              <a:ea typeface="+mn-ea"/>
              <a:cs typeface="+mn-cs"/>
            </a:rPr>
            <a:t>によるもので、</a:t>
          </a:r>
          <a:r>
            <a:rPr lang="ja-JP" altLang="ja-JP" sz="1200">
              <a:solidFill>
                <a:schemeClr val="dk1"/>
              </a:solidFill>
              <a:latin typeface="+mn-lt"/>
              <a:ea typeface="+mn-ea"/>
              <a:cs typeface="+mn-cs"/>
            </a:rPr>
            <a:t>職員数が少ない要因としては、ゴミ処理業務と消防業務を一部事務組合で行っていることと、「財政健全化計画」に基づく職員数削減が一定の効果をあげていることが考えられます。今後は行政サービスの向上を図りつつ、適切な水準を維持できるよう努めてまいります。</a:t>
          </a:r>
          <a:endParaRPr lang="en-US"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87085</xdr:rowOff>
    </xdr:from>
    <xdr:to>
      <xdr:col>7</xdr:col>
      <xdr:colOff>152400</xdr:colOff>
      <xdr:row>81</xdr:row>
      <xdr:rowOff>98788</xdr:rowOff>
    </xdr:to>
    <xdr:cxnSp macro="">
      <xdr:nvCxnSpPr>
        <xdr:cNvPr id="194" name="直線コネクタ 193"/>
        <xdr:cNvCxnSpPr/>
      </xdr:nvCxnSpPr>
      <xdr:spPr>
        <a:xfrm flipV="1">
          <a:off x="4114800" y="13974535"/>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98788</xdr:rowOff>
    </xdr:from>
    <xdr:to>
      <xdr:col>6</xdr:col>
      <xdr:colOff>0</xdr:colOff>
      <xdr:row>81</xdr:row>
      <xdr:rowOff>127243</xdr:rowOff>
    </xdr:to>
    <xdr:cxnSp macro="">
      <xdr:nvCxnSpPr>
        <xdr:cNvPr id="197" name="直線コネクタ 196"/>
        <xdr:cNvCxnSpPr/>
      </xdr:nvCxnSpPr>
      <xdr:spPr>
        <a:xfrm flipV="1">
          <a:off x="3225800" y="13986238"/>
          <a:ext cx="8890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87429</xdr:rowOff>
    </xdr:from>
    <xdr:to>
      <xdr:col>4</xdr:col>
      <xdr:colOff>482600</xdr:colOff>
      <xdr:row>81</xdr:row>
      <xdr:rowOff>127243</xdr:rowOff>
    </xdr:to>
    <xdr:cxnSp macro="">
      <xdr:nvCxnSpPr>
        <xdr:cNvPr id="200" name="直線コネクタ 199"/>
        <xdr:cNvCxnSpPr/>
      </xdr:nvCxnSpPr>
      <xdr:spPr>
        <a:xfrm>
          <a:off x="2336800" y="13974879"/>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87429</xdr:rowOff>
    </xdr:from>
    <xdr:to>
      <xdr:col>3</xdr:col>
      <xdr:colOff>279400</xdr:colOff>
      <xdr:row>81</xdr:row>
      <xdr:rowOff>148668</xdr:rowOff>
    </xdr:to>
    <xdr:cxnSp macro="">
      <xdr:nvCxnSpPr>
        <xdr:cNvPr id="203" name="直線コネクタ 202"/>
        <xdr:cNvCxnSpPr/>
      </xdr:nvCxnSpPr>
      <xdr:spPr>
        <a:xfrm flipV="1">
          <a:off x="1447800" y="13974879"/>
          <a:ext cx="889000" cy="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36285</xdr:rowOff>
    </xdr:from>
    <xdr:to>
      <xdr:col>7</xdr:col>
      <xdr:colOff>203200</xdr:colOff>
      <xdr:row>81</xdr:row>
      <xdr:rowOff>137885</xdr:rowOff>
    </xdr:to>
    <xdr:sp macro="" textlink="">
      <xdr:nvSpPr>
        <xdr:cNvPr id="213" name="円/楕円 212"/>
        <xdr:cNvSpPr/>
      </xdr:nvSpPr>
      <xdr:spPr>
        <a:xfrm>
          <a:off x="4902200" y="139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129012</xdr:rowOff>
    </xdr:from>
    <xdr:ext cx="762000" cy="259045"/>
    <xdr:sp macro="" textlink="">
      <xdr:nvSpPr>
        <xdr:cNvPr id="214" name="人件費・物件費等の状況該当値テキスト"/>
        <xdr:cNvSpPr txBox="1"/>
      </xdr:nvSpPr>
      <xdr:spPr>
        <a:xfrm>
          <a:off x="5041900" y="1384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47988</xdr:rowOff>
    </xdr:from>
    <xdr:to>
      <xdr:col>6</xdr:col>
      <xdr:colOff>50800</xdr:colOff>
      <xdr:row>81</xdr:row>
      <xdr:rowOff>149588</xdr:rowOff>
    </xdr:to>
    <xdr:sp macro="" textlink="">
      <xdr:nvSpPr>
        <xdr:cNvPr id="215" name="円/楕円 214"/>
        <xdr:cNvSpPr/>
      </xdr:nvSpPr>
      <xdr:spPr>
        <a:xfrm>
          <a:off x="4064000" y="139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159765</xdr:rowOff>
    </xdr:from>
    <xdr:ext cx="736600" cy="259045"/>
    <xdr:sp macro="" textlink="">
      <xdr:nvSpPr>
        <xdr:cNvPr id="216" name="テキスト ボックス 215"/>
        <xdr:cNvSpPr txBox="1"/>
      </xdr:nvSpPr>
      <xdr:spPr>
        <a:xfrm>
          <a:off x="3733800" y="1370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76443</xdr:rowOff>
    </xdr:from>
    <xdr:to>
      <xdr:col>4</xdr:col>
      <xdr:colOff>533400</xdr:colOff>
      <xdr:row>82</xdr:row>
      <xdr:rowOff>6593</xdr:rowOff>
    </xdr:to>
    <xdr:sp macro="" textlink="">
      <xdr:nvSpPr>
        <xdr:cNvPr id="217" name="円/楕円 216"/>
        <xdr:cNvSpPr/>
      </xdr:nvSpPr>
      <xdr:spPr>
        <a:xfrm>
          <a:off x="3175000" y="1396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16770</xdr:rowOff>
    </xdr:from>
    <xdr:ext cx="762000" cy="259045"/>
    <xdr:sp macro="" textlink="">
      <xdr:nvSpPr>
        <xdr:cNvPr id="218" name="テキスト ボックス 217"/>
        <xdr:cNvSpPr txBox="1"/>
      </xdr:nvSpPr>
      <xdr:spPr>
        <a:xfrm>
          <a:off x="2844800" y="137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36629</xdr:rowOff>
    </xdr:from>
    <xdr:to>
      <xdr:col>3</xdr:col>
      <xdr:colOff>330200</xdr:colOff>
      <xdr:row>81</xdr:row>
      <xdr:rowOff>138229</xdr:rowOff>
    </xdr:to>
    <xdr:sp macro="" textlink="">
      <xdr:nvSpPr>
        <xdr:cNvPr id="219" name="円/楕円 218"/>
        <xdr:cNvSpPr/>
      </xdr:nvSpPr>
      <xdr:spPr>
        <a:xfrm>
          <a:off x="2286000" y="139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148406</xdr:rowOff>
    </xdr:from>
    <xdr:ext cx="762000" cy="259045"/>
    <xdr:sp macro="" textlink="">
      <xdr:nvSpPr>
        <xdr:cNvPr id="220" name="テキスト ボックス 219"/>
        <xdr:cNvSpPr txBox="1"/>
      </xdr:nvSpPr>
      <xdr:spPr>
        <a:xfrm>
          <a:off x="1955800" y="136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97868</xdr:rowOff>
    </xdr:from>
    <xdr:to>
      <xdr:col>2</xdr:col>
      <xdr:colOff>127000</xdr:colOff>
      <xdr:row>82</xdr:row>
      <xdr:rowOff>28018</xdr:rowOff>
    </xdr:to>
    <xdr:sp macro="" textlink="">
      <xdr:nvSpPr>
        <xdr:cNvPr id="221" name="円/楕円 220"/>
        <xdr:cNvSpPr/>
      </xdr:nvSpPr>
      <xdr:spPr>
        <a:xfrm>
          <a:off x="1397000" y="13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38195</xdr:rowOff>
    </xdr:from>
    <xdr:ext cx="762000" cy="259045"/>
    <xdr:sp macro="" textlink="">
      <xdr:nvSpPr>
        <xdr:cNvPr id="222" name="テキスト ボックス 221"/>
        <xdr:cNvSpPr txBox="1"/>
      </xdr:nvSpPr>
      <xdr:spPr>
        <a:xfrm>
          <a:off x="1066800" y="137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a:t>
          </a:r>
          <a:r>
            <a:rPr lang="ja-JP" altLang="en-US" sz="1200"/>
            <a:t>平成</a:t>
          </a:r>
          <a:r>
            <a:rPr lang="en-US" altLang="ja-JP" sz="1200"/>
            <a:t>24</a:t>
          </a:r>
          <a:r>
            <a:rPr lang="ja-JP" altLang="en-US" sz="1200"/>
            <a:t>年度は、昇給抑制の実施や現給保障制度の段階的廃止により</a:t>
          </a:r>
          <a:r>
            <a:rPr lang="en-US" altLang="ja-JP" sz="1200"/>
            <a:t>0.3</a:t>
          </a:r>
          <a:r>
            <a:rPr lang="ja-JP" altLang="en-US" sz="1200"/>
            <a:t>ポイント低下しましたが、昇格時加算制度の見直しにより</a:t>
          </a:r>
          <a:r>
            <a:rPr lang="en-US" altLang="ja-JP" sz="1200"/>
            <a:t>0.4</a:t>
          </a:r>
          <a:r>
            <a:rPr lang="ja-JP" altLang="en-US" sz="1200"/>
            <a:t>ポイント上昇し、結果として</a:t>
          </a:r>
          <a:r>
            <a:rPr lang="en-US" altLang="ja-JP" sz="1200"/>
            <a:t>0.1</a:t>
          </a:r>
          <a:r>
            <a:rPr lang="ja-JP" altLang="en-US" sz="1200"/>
            <a:t>ポイント上昇することとなりました。</a:t>
          </a:r>
          <a:endParaRPr lang="en-US" altLang="ja-JP" sz="1200"/>
        </a:p>
        <a:p>
          <a:r>
            <a:rPr lang="ja-JP" altLang="en-US" sz="1200"/>
            <a:t>　平成</a:t>
          </a:r>
          <a:r>
            <a:rPr lang="en-US" altLang="ja-JP" sz="1200"/>
            <a:t>25</a:t>
          </a:r>
          <a:r>
            <a:rPr lang="ja-JP" altLang="en-US" sz="1200"/>
            <a:t>年度は、国家公務員の時限的な（２年間）給与改定特例法による給与減額の終了により</a:t>
          </a:r>
          <a:r>
            <a:rPr lang="en-US" altLang="ja-JP" sz="1200"/>
            <a:t>8.1</a:t>
          </a:r>
          <a:r>
            <a:rPr lang="ja-JP" altLang="en-US" sz="1200"/>
            <a:t>ポイント低下しましたが、給与減額の見直し等に</a:t>
          </a:r>
          <a:r>
            <a:rPr lang="en-US" altLang="ja-JP" sz="1200"/>
            <a:t>1.4</a:t>
          </a:r>
          <a:r>
            <a:rPr lang="ja-JP" altLang="en-US" sz="1200"/>
            <a:t>ポイント上昇し、結果として</a:t>
          </a:r>
          <a:r>
            <a:rPr lang="en-US" altLang="ja-JP" sz="1200"/>
            <a:t>6.7</a:t>
          </a:r>
          <a:r>
            <a:rPr lang="ja-JP" altLang="en-US" sz="1200"/>
            <a:t>ポイント低下することとなりました。</a:t>
          </a:r>
          <a:endParaRPr lang="en-US" altLang="ja-JP" sz="1200"/>
        </a:p>
        <a:p>
          <a:r>
            <a:rPr lang="ja-JP" altLang="en-US" sz="1200"/>
            <a:t>　近隣市や国の動向などをふまえ、今後も引き続き適正な給与体系の確保に努めていきます。</a:t>
          </a:r>
          <a:endParaRPr lang="en-US" altLang="ja-JP" sz="12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907</xdr:rowOff>
    </xdr:to>
    <xdr:cxnSp macro="">
      <xdr:nvCxnSpPr>
        <xdr:cNvPr id="258" name="直線コネクタ 257"/>
        <xdr:cNvCxnSpPr/>
      </xdr:nvCxnSpPr>
      <xdr:spPr>
        <a:xfrm flipV="1">
          <a:off x="16179800" y="14798039"/>
          <a:ext cx="838200" cy="4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9"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165463</xdr:rowOff>
    </xdr:from>
    <xdr:to>
      <xdr:col>23</xdr:col>
      <xdr:colOff>406400</xdr:colOff>
      <xdr:row>89</xdr:row>
      <xdr:rowOff>907</xdr:rowOff>
    </xdr:to>
    <xdr:cxnSp macro="">
      <xdr:nvCxnSpPr>
        <xdr:cNvPr id="261" name="直線コネクタ 260"/>
        <xdr:cNvCxnSpPr/>
      </xdr:nvCxnSpPr>
      <xdr:spPr>
        <a:xfrm>
          <a:off x="15290800" y="152530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148952</xdr:rowOff>
    </xdr:from>
    <xdr:to>
      <xdr:col>22</xdr:col>
      <xdr:colOff>203200</xdr:colOff>
      <xdr:row>88</xdr:row>
      <xdr:rowOff>165463</xdr:rowOff>
    </xdr:to>
    <xdr:cxnSp macro="">
      <xdr:nvCxnSpPr>
        <xdr:cNvPr id="264" name="直線コネクタ 263"/>
        <xdr:cNvCxnSpPr/>
      </xdr:nvCxnSpPr>
      <xdr:spPr>
        <a:xfrm>
          <a:off x="14401800" y="14722202"/>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148952</xdr:rowOff>
    </xdr:from>
    <xdr:to>
      <xdr:col>21</xdr:col>
      <xdr:colOff>0</xdr:colOff>
      <xdr:row>86</xdr:row>
      <xdr:rowOff>108494</xdr:rowOff>
    </xdr:to>
    <xdr:cxnSp macro="">
      <xdr:nvCxnSpPr>
        <xdr:cNvPr id="267" name="直線コネクタ 266"/>
        <xdr:cNvCxnSpPr/>
      </xdr:nvCxnSpPr>
      <xdr:spPr>
        <a:xfrm flipV="1">
          <a:off x="13512800" y="14722202"/>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153307</xdr:rowOff>
    </xdr:from>
    <xdr:to>
      <xdr:col>21</xdr:col>
      <xdr:colOff>50800</xdr:colOff>
      <xdr:row>86</xdr:row>
      <xdr:rowOff>83457</xdr:rowOff>
    </xdr:to>
    <xdr:sp macro="" textlink="">
      <xdr:nvSpPr>
        <xdr:cNvPr id="268" name="フローチャート : 判断 267"/>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69" name="テキスト ボックス 26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167095</xdr:rowOff>
    </xdr:from>
    <xdr:to>
      <xdr:col>19</xdr:col>
      <xdr:colOff>533400</xdr:colOff>
      <xdr:row>86</xdr:row>
      <xdr:rowOff>97245</xdr:rowOff>
    </xdr:to>
    <xdr:sp macro="" textlink="">
      <xdr:nvSpPr>
        <xdr:cNvPr id="270" name="フローチャート : 判断 269"/>
        <xdr:cNvSpPr/>
      </xdr:nvSpPr>
      <xdr:spPr>
        <a:xfrm>
          <a:off x="13462000" y="1474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107422</xdr:rowOff>
    </xdr:from>
    <xdr:ext cx="762000" cy="259045"/>
    <xdr:sp macro="" textlink="">
      <xdr:nvSpPr>
        <xdr:cNvPr id="271" name="テキスト ボックス 270"/>
        <xdr:cNvSpPr txBox="1"/>
      </xdr:nvSpPr>
      <xdr:spPr>
        <a:xfrm>
          <a:off x="13131800" y="1450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7" name="円/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8"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79" name="円/楕円 278"/>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61884</xdr:rowOff>
    </xdr:from>
    <xdr:ext cx="736600" cy="259045"/>
    <xdr:sp macro="" textlink="">
      <xdr:nvSpPr>
        <xdr:cNvPr id="280" name="テキスト ボックス 279"/>
        <xdr:cNvSpPr txBox="1"/>
      </xdr:nvSpPr>
      <xdr:spPr>
        <a:xfrm>
          <a:off x="15798800" y="149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114663</xdr:rowOff>
    </xdr:from>
    <xdr:to>
      <xdr:col>22</xdr:col>
      <xdr:colOff>254000</xdr:colOff>
      <xdr:row>89</xdr:row>
      <xdr:rowOff>44813</xdr:rowOff>
    </xdr:to>
    <xdr:sp macro="" textlink="">
      <xdr:nvSpPr>
        <xdr:cNvPr id="281" name="円/楕円 280"/>
        <xdr:cNvSpPr/>
      </xdr:nvSpPr>
      <xdr:spPr>
        <a:xfrm>
          <a:off x="15240000" y="152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54990</xdr:rowOff>
    </xdr:from>
    <xdr:ext cx="762000" cy="259045"/>
    <xdr:sp macro="" textlink="">
      <xdr:nvSpPr>
        <xdr:cNvPr id="282" name="テキスト ボックス 281"/>
        <xdr:cNvSpPr txBox="1"/>
      </xdr:nvSpPr>
      <xdr:spPr>
        <a:xfrm>
          <a:off x="14909800" y="1497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98152</xdr:rowOff>
    </xdr:from>
    <xdr:to>
      <xdr:col>21</xdr:col>
      <xdr:colOff>50800</xdr:colOff>
      <xdr:row>86</xdr:row>
      <xdr:rowOff>28302</xdr:rowOff>
    </xdr:to>
    <xdr:sp macro="" textlink="">
      <xdr:nvSpPr>
        <xdr:cNvPr id="283" name="円/楕円 282"/>
        <xdr:cNvSpPr/>
      </xdr:nvSpPr>
      <xdr:spPr>
        <a:xfrm>
          <a:off x="14351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38479</xdr:rowOff>
    </xdr:from>
    <xdr:ext cx="762000" cy="259045"/>
    <xdr:sp macro="" textlink="">
      <xdr:nvSpPr>
        <xdr:cNvPr id="284" name="テキスト ボックス 283"/>
        <xdr:cNvSpPr txBox="1"/>
      </xdr:nvSpPr>
      <xdr:spPr>
        <a:xfrm>
          <a:off x="14020800" y="1444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57694</xdr:rowOff>
    </xdr:from>
    <xdr:to>
      <xdr:col>19</xdr:col>
      <xdr:colOff>533400</xdr:colOff>
      <xdr:row>86</xdr:row>
      <xdr:rowOff>159294</xdr:rowOff>
    </xdr:to>
    <xdr:sp macro="" textlink="">
      <xdr:nvSpPr>
        <xdr:cNvPr id="285" name="円/楕円 284"/>
        <xdr:cNvSpPr/>
      </xdr:nvSpPr>
      <xdr:spPr>
        <a:xfrm>
          <a:off x="13462000" y="148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144071</xdr:rowOff>
    </xdr:from>
    <xdr:ext cx="762000" cy="259045"/>
    <xdr:sp macro="" textlink="">
      <xdr:nvSpPr>
        <xdr:cNvPr id="286" name="テキスト ボックス 285"/>
        <xdr:cNvSpPr txBox="1"/>
      </xdr:nvSpPr>
      <xdr:spPr>
        <a:xfrm>
          <a:off x="13131800" y="148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aseline="0">
              <a:solidFill>
                <a:schemeClr val="dk1"/>
              </a:solidFill>
              <a:latin typeface="+mn-lt"/>
              <a:ea typeface="+mn-ea"/>
              <a:cs typeface="+mn-cs"/>
            </a:rPr>
            <a:t>　平成</a:t>
          </a:r>
          <a:r>
            <a:rPr lang="en-US" altLang="ja-JP" sz="1200" baseline="0">
              <a:solidFill>
                <a:schemeClr val="dk1"/>
              </a:solidFill>
              <a:latin typeface="+mn-lt"/>
              <a:ea typeface="+mn-ea"/>
              <a:cs typeface="+mn-cs"/>
            </a:rPr>
            <a:t>17</a:t>
          </a:r>
          <a:r>
            <a:rPr lang="ja-JP" altLang="ja-JP" sz="1200" baseline="0">
              <a:solidFill>
                <a:schemeClr val="dk1"/>
              </a:solidFill>
              <a:latin typeface="+mn-lt"/>
              <a:ea typeface="+mn-ea"/>
              <a:cs typeface="+mn-cs"/>
            </a:rPr>
            <a:t>、</a:t>
          </a:r>
          <a:r>
            <a:rPr lang="en-US" altLang="ja-JP" sz="1200" baseline="0">
              <a:solidFill>
                <a:schemeClr val="dk1"/>
              </a:solidFill>
              <a:latin typeface="+mn-lt"/>
              <a:ea typeface="+mn-ea"/>
              <a:cs typeface="+mn-cs"/>
            </a:rPr>
            <a:t>21</a:t>
          </a:r>
          <a:r>
            <a:rPr lang="ja-JP" altLang="ja-JP" sz="1200" baseline="0">
              <a:solidFill>
                <a:schemeClr val="dk1"/>
              </a:solidFill>
              <a:latin typeface="+mn-lt"/>
              <a:ea typeface="+mn-ea"/>
              <a:cs typeface="+mn-cs"/>
            </a:rPr>
            <a:t>年度に策定した「財政健全化計画」等に基づき職員数を削減してきたことにより、類似団体平均を大幅に下回る人数となっています。今後は再任用職員の効率的な配置や各課業務の見直し、委託を視野に入れた事務の効率化を図る中で、総合的に職員数の適正管理に努めてまいります。</a:t>
          </a:r>
          <a:endParaRPr lang="ja-JP" altLang="ja-JP" sz="12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154577</xdr:rowOff>
    </xdr:from>
    <xdr:to>
      <xdr:col>24</xdr:col>
      <xdr:colOff>558800</xdr:colOff>
      <xdr:row>59</xdr:row>
      <xdr:rowOff>34834</xdr:rowOff>
    </xdr:to>
    <xdr:cxnSp macro="">
      <xdr:nvCxnSpPr>
        <xdr:cNvPr id="323" name="直線コネクタ 322"/>
        <xdr:cNvCxnSpPr/>
      </xdr:nvCxnSpPr>
      <xdr:spPr>
        <a:xfrm>
          <a:off x="16179800" y="1009867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24"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154577</xdr:rowOff>
    </xdr:from>
    <xdr:to>
      <xdr:col>23</xdr:col>
      <xdr:colOff>406400</xdr:colOff>
      <xdr:row>59</xdr:row>
      <xdr:rowOff>58965</xdr:rowOff>
    </xdr:to>
    <xdr:cxnSp macro="">
      <xdr:nvCxnSpPr>
        <xdr:cNvPr id="326" name="直線コネクタ 325"/>
        <xdr:cNvCxnSpPr/>
      </xdr:nvCxnSpPr>
      <xdr:spPr>
        <a:xfrm flipV="1">
          <a:off x="15290800" y="100986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8" name="テキスト ボックス 327"/>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58965</xdr:rowOff>
    </xdr:to>
    <xdr:cxnSp macro="">
      <xdr:nvCxnSpPr>
        <xdr:cNvPr id="329" name="直線コネクタ 328"/>
        <xdr:cNvCxnSpPr/>
      </xdr:nvCxnSpPr>
      <xdr:spPr>
        <a:xfrm>
          <a:off x="14401800" y="101434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31" name="テキスト ボックス 330"/>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38281</xdr:rowOff>
    </xdr:to>
    <xdr:cxnSp macro="">
      <xdr:nvCxnSpPr>
        <xdr:cNvPr id="332" name="直線コネクタ 331"/>
        <xdr:cNvCxnSpPr/>
      </xdr:nvCxnSpPr>
      <xdr:spPr>
        <a:xfrm flipV="1">
          <a:off x="13512800" y="1014349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3" name="フローチャート : 判断 332"/>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4" name="テキスト ボックス 333"/>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35" name="フローチャート : 判断 334"/>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6" name="テキスト ボックス 335"/>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155484</xdr:rowOff>
    </xdr:from>
    <xdr:to>
      <xdr:col>24</xdr:col>
      <xdr:colOff>609600</xdr:colOff>
      <xdr:row>59</xdr:row>
      <xdr:rowOff>85634</xdr:rowOff>
    </xdr:to>
    <xdr:sp macro="" textlink="">
      <xdr:nvSpPr>
        <xdr:cNvPr id="342" name="円/楕円 341"/>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561</xdr:rowOff>
    </xdr:from>
    <xdr:ext cx="762000" cy="259045"/>
    <xdr:sp macro="" textlink="">
      <xdr:nvSpPr>
        <xdr:cNvPr id="343" name="定員管理の状況該当値テキスト"/>
        <xdr:cNvSpPr txBox="1"/>
      </xdr:nvSpPr>
      <xdr:spPr>
        <a:xfrm>
          <a:off x="17106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103777</xdr:rowOff>
    </xdr:from>
    <xdr:to>
      <xdr:col>23</xdr:col>
      <xdr:colOff>457200</xdr:colOff>
      <xdr:row>59</xdr:row>
      <xdr:rowOff>33927</xdr:rowOff>
    </xdr:to>
    <xdr:sp macro="" textlink="">
      <xdr:nvSpPr>
        <xdr:cNvPr id="344" name="円/楕円 343"/>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44104</xdr:rowOff>
    </xdr:from>
    <xdr:ext cx="736600" cy="259045"/>
    <xdr:sp macro="" textlink="">
      <xdr:nvSpPr>
        <xdr:cNvPr id="345" name="テキスト ボックス 344"/>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8165</xdr:rowOff>
    </xdr:from>
    <xdr:to>
      <xdr:col>22</xdr:col>
      <xdr:colOff>254000</xdr:colOff>
      <xdr:row>59</xdr:row>
      <xdr:rowOff>109765</xdr:rowOff>
    </xdr:to>
    <xdr:sp macro="" textlink="">
      <xdr:nvSpPr>
        <xdr:cNvPr id="346" name="円/楕円 345"/>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119942</xdr:rowOff>
    </xdr:from>
    <xdr:ext cx="762000" cy="259045"/>
    <xdr:sp macro="" textlink="">
      <xdr:nvSpPr>
        <xdr:cNvPr id="347" name="テキスト ボックス 346"/>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48" name="円/楕円 347"/>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49" name="テキスト ボックス 348"/>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158931</xdr:rowOff>
    </xdr:from>
    <xdr:to>
      <xdr:col>19</xdr:col>
      <xdr:colOff>533400</xdr:colOff>
      <xdr:row>59</xdr:row>
      <xdr:rowOff>89081</xdr:rowOff>
    </xdr:to>
    <xdr:sp macro="" textlink="">
      <xdr:nvSpPr>
        <xdr:cNvPr id="350" name="円/楕円 349"/>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99258</xdr:rowOff>
    </xdr:from>
    <xdr:ext cx="762000" cy="259045"/>
    <xdr:sp macro="" textlink="">
      <xdr:nvSpPr>
        <xdr:cNvPr id="351" name="テキスト ボックス 350"/>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a:solidFill>
                <a:schemeClr val="dk1"/>
              </a:solidFill>
              <a:latin typeface="+mn-lt"/>
              <a:ea typeface="+mn-ea"/>
              <a:cs typeface="+mn-cs"/>
            </a:rPr>
            <a:t>　近年、微増傾向にありましたが、平成</a:t>
          </a:r>
          <a:r>
            <a:rPr lang="en-US" altLang="ja-JP" sz="1200">
              <a:solidFill>
                <a:schemeClr val="dk1"/>
              </a:solidFill>
              <a:latin typeface="+mn-lt"/>
              <a:ea typeface="+mn-ea"/>
              <a:cs typeface="+mn-cs"/>
            </a:rPr>
            <a:t>25</a:t>
          </a:r>
          <a:r>
            <a:rPr lang="ja-JP" altLang="en-US" sz="1200">
              <a:solidFill>
                <a:schemeClr val="dk1"/>
              </a:solidFill>
              <a:latin typeface="+mn-lt"/>
              <a:ea typeface="+mn-ea"/>
              <a:cs typeface="+mn-cs"/>
            </a:rPr>
            <a:t>年度は前年度より</a:t>
          </a:r>
          <a:r>
            <a:rPr lang="en-US" altLang="ja-JP" sz="1200">
              <a:solidFill>
                <a:schemeClr val="dk1"/>
              </a:solidFill>
              <a:latin typeface="+mn-lt"/>
              <a:ea typeface="+mn-ea"/>
              <a:cs typeface="+mn-cs"/>
            </a:rPr>
            <a:t>0.4</a:t>
          </a:r>
          <a:r>
            <a:rPr lang="ja-JP" altLang="en-US" sz="1200">
              <a:solidFill>
                <a:schemeClr val="dk1"/>
              </a:solidFill>
              <a:latin typeface="+mn-lt"/>
              <a:ea typeface="+mn-ea"/>
              <a:cs typeface="+mn-cs"/>
            </a:rPr>
            <a:t>ポイント改善しています。しかしながら、類似団体内平均と比べると依然として高い数値を示しており、引き続き、</a:t>
          </a:r>
          <a:r>
            <a:rPr lang="ja-JP" altLang="ja-JP" sz="1200">
              <a:solidFill>
                <a:schemeClr val="dk1"/>
              </a:solidFill>
              <a:latin typeface="+mn-lt"/>
              <a:ea typeface="+mn-ea"/>
              <a:cs typeface="+mn-cs"/>
            </a:rPr>
            <a:t>毎年度の地方債新規発行額は、当該年度の</a:t>
          </a:r>
          <a:r>
            <a:rPr lang="ja-JP" altLang="en-US" sz="1200">
              <a:solidFill>
                <a:schemeClr val="dk1"/>
              </a:solidFill>
              <a:latin typeface="+mn-lt"/>
              <a:ea typeface="+mn-ea"/>
              <a:cs typeface="+mn-cs"/>
            </a:rPr>
            <a:t>元金</a:t>
          </a:r>
          <a:r>
            <a:rPr lang="ja-JP" altLang="ja-JP" sz="1200">
              <a:solidFill>
                <a:schemeClr val="dk1"/>
              </a:solidFill>
              <a:latin typeface="+mn-lt"/>
              <a:ea typeface="+mn-ea"/>
              <a:cs typeface="+mn-cs"/>
            </a:rPr>
            <a:t>償還額を超えないことを原則として比率の上昇を抑えます。</a:t>
          </a:r>
          <a:endParaRPr lang="en-US" altLang="ja-JP" sz="12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76454</xdr:rowOff>
    </xdr:from>
    <xdr:to>
      <xdr:col>24</xdr:col>
      <xdr:colOff>558800</xdr:colOff>
      <xdr:row>39</xdr:row>
      <xdr:rowOff>95758</xdr:rowOff>
    </xdr:to>
    <xdr:cxnSp macro="">
      <xdr:nvCxnSpPr>
        <xdr:cNvPr id="383" name="直線コネクタ 382"/>
        <xdr:cNvCxnSpPr/>
      </xdr:nvCxnSpPr>
      <xdr:spPr>
        <a:xfrm flipV="1">
          <a:off x="16179800" y="67630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90932</xdr:rowOff>
    </xdr:from>
    <xdr:to>
      <xdr:col>23</xdr:col>
      <xdr:colOff>406400</xdr:colOff>
      <xdr:row>39</xdr:row>
      <xdr:rowOff>95758</xdr:rowOff>
    </xdr:to>
    <xdr:cxnSp macro="">
      <xdr:nvCxnSpPr>
        <xdr:cNvPr id="386" name="直線コネクタ 385"/>
        <xdr:cNvCxnSpPr/>
      </xdr:nvCxnSpPr>
      <xdr:spPr>
        <a:xfrm>
          <a:off x="15290800" y="67774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90932</xdr:rowOff>
    </xdr:to>
    <xdr:cxnSp macro="">
      <xdr:nvCxnSpPr>
        <xdr:cNvPr id="389" name="直線コネクタ 388"/>
        <xdr:cNvCxnSpPr/>
      </xdr:nvCxnSpPr>
      <xdr:spPr>
        <a:xfrm>
          <a:off x="14401800" y="67533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18542</xdr:rowOff>
    </xdr:from>
    <xdr:to>
      <xdr:col>21</xdr:col>
      <xdr:colOff>0</xdr:colOff>
      <xdr:row>39</xdr:row>
      <xdr:rowOff>66802</xdr:rowOff>
    </xdr:to>
    <xdr:cxnSp macro="">
      <xdr:nvCxnSpPr>
        <xdr:cNvPr id="392" name="直線コネクタ 391"/>
        <xdr:cNvCxnSpPr/>
      </xdr:nvCxnSpPr>
      <xdr:spPr>
        <a:xfrm>
          <a:off x="13512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93" name="フローチャート : 判断 392"/>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94" name="テキスト ボックス 393"/>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95" name="フローチャート : 判断 394"/>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6" name="テキスト ボックス 395"/>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25654</xdr:rowOff>
    </xdr:from>
    <xdr:to>
      <xdr:col>24</xdr:col>
      <xdr:colOff>609600</xdr:colOff>
      <xdr:row>39</xdr:row>
      <xdr:rowOff>127254</xdr:rowOff>
    </xdr:to>
    <xdr:sp macro="" textlink="">
      <xdr:nvSpPr>
        <xdr:cNvPr id="402" name="円/楕円 401"/>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169181</xdr:rowOff>
    </xdr:from>
    <xdr:ext cx="762000" cy="259045"/>
    <xdr:sp macro="" textlink="">
      <xdr:nvSpPr>
        <xdr:cNvPr id="403" name="公債費負担の状況該当値テキスト"/>
        <xdr:cNvSpPr txBox="1"/>
      </xdr:nvSpPr>
      <xdr:spPr>
        <a:xfrm>
          <a:off x="17106900" y="66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44958</xdr:rowOff>
    </xdr:from>
    <xdr:to>
      <xdr:col>23</xdr:col>
      <xdr:colOff>457200</xdr:colOff>
      <xdr:row>39</xdr:row>
      <xdr:rowOff>146558</xdr:rowOff>
    </xdr:to>
    <xdr:sp macro="" textlink="">
      <xdr:nvSpPr>
        <xdr:cNvPr id="404" name="円/楕円 403"/>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131335</xdr:rowOff>
    </xdr:from>
    <xdr:ext cx="736600" cy="259045"/>
    <xdr:sp macro="" textlink="">
      <xdr:nvSpPr>
        <xdr:cNvPr id="405" name="テキスト ボックス 404"/>
        <xdr:cNvSpPr txBox="1"/>
      </xdr:nvSpPr>
      <xdr:spPr>
        <a:xfrm>
          <a:off x="15798800" y="681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40132</xdr:rowOff>
    </xdr:from>
    <xdr:to>
      <xdr:col>22</xdr:col>
      <xdr:colOff>254000</xdr:colOff>
      <xdr:row>39</xdr:row>
      <xdr:rowOff>141732</xdr:rowOff>
    </xdr:to>
    <xdr:sp macro="" textlink="">
      <xdr:nvSpPr>
        <xdr:cNvPr id="406" name="円/楕円 405"/>
        <xdr:cNvSpPr/>
      </xdr:nvSpPr>
      <xdr:spPr>
        <a:xfrm>
          <a:off x="15240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126509</xdr:rowOff>
    </xdr:from>
    <xdr:ext cx="762000" cy="259045"/>
    <xdr:sp macro="" textlink="">
      <xdr:nvSpPr>
        <xdr:cNvPr id="407" name="テキスト ボックス 406"/>
        <xdr:cNvSpPr txBox="1"/>
      </xdr:nvSpPr>
      <xdr:spPr>
        <a:xfrm>
          <a:off x="149098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16002</xdr:rowOff>
    </xdr:from>
    <xdr:to>
      <xdr:col>21</xdr:col>
      <xdr:colOff>50800</xdr:colOff>
      <xdr:row>39</xdr:row>
      <xdr:rowOff>117602</xdr:rowOff>
    </xdr:to>
    <xdr:sp macro="" textlink="">
      <xdr:nvSpPr>
        <xdr:cNvPr id="408" name="円/楕円 407"/>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102379</xdr:rowOff>
    </xdr:from>
    <xdr:ext cx="762000" cy="259045"/>
    <xdr:sp macro="" textlink="">
      <xdr:nvSpPr>
        <xdr:cNvPr id="409" name="テキスト ボックス 408"/>
        <xdr:cNvSpPr txBox="1"/>
      </xdr:nvSpPr>
      <xdr:spPr>
        <a:xfrm>
          <a:off x="140208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139192</xdr:rowOff>
    </xdr:from>
    <xdr:to>
      <xdr:col>19</xdr:col>
      <xdr:colOff>533400</xdr:colOff>
      <xdr:row>39</xdr:row>
      <xdr:rowOff>69342</xdr:rowOff>
    </xdr:to>
    <xdr:sp macro="" textlink="">
      <xdr:nvSpPr>
        <xdr:cNvPr id="410" name="円/楕円 409"/>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54119</xdr:rowOff>
    </xdr:from>
    <xdr:ext cx="762000" cy="259045"/>
    <xdr:sp macro="" textlink="">
      <xdr:nvSpPr>
        <xdr:cNvPr id="411" name="テキスト ボックス 410"/>
        <xdr:cNvSpPr txBox="1"/>
      </xdr:nvSpPr>
      <xdr:spPr>
        <a:xfrm>
          <a:off x="131318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　近年改善傾向にあり、平成</a:t>
          </a:r>
          <a:r>
            <a:rPr lang="en-US" altLang="ja-JP" sz="1200" b="0" i="0" baseline="0">
              <a:solidFill>
                <a:schemeClr val="dk1"/>
              </a:solidFill>
              <a:latin typeface="+mn-lt"/>
              <a:ea typeface="+mn-ea"/>
              <a:cs typeface="+mn-cs"/>
            </a:rPr>
            <a:t>25</a:t>
          </a:r>
          <a:r>
            <a:rPr lang="ja-JP" altLang="ja-JP" sz="1200" b="0" i="0" baseline="0">
              <a:solidFill>
                <a:schemeClr val="dk1"/>
              </a:solidFill>
              <a:latin typeface="+mn-lt"/>
              <a:ea typeface="+mn-ea"/>
              <a:cs typeface="+mn-cs"/>
            </a:rPr>
            <a:t>年</a:t>
          </a:r>
          <a:r>
            <a:rPr lang="ja-JP" altLang="en-US" sz="1200" b="0" i="0" baseline="0">
              <a:solidFill>
                <a:schemeClr val="dk1"/>
              </a:solidFill>
              <a:latin typeface="+mn-lt"/>
              <a:ea typeface="+mn-ea"/>
              <a:cs typeface="+mn-cs"/>
            </a:rPr>
            <a:t>度</a:t>
          </a:r>
          <a:r>
            <a:rPr lang="ja-JP" altLang="ja-JP" sz="1200" b="0" i="0" baseline="0">
              <a:solidFill>
                <a:schemeClr val="dk1"/>
              </a:solidFill>
              <a:latin typeface="+mn-lt"/>
              <a:ea typeface="+mn-ea"/>
              <a:cs typeface="+mn-cs"/>
            </a:rPr>
            <a:t>については前年よりも</a:t>
          </a:r>
          <a:r>
            <a:rPr lang="en-US" altLang="ja-JP" sz="1200" b="0" i="0" baseline="0">
              <a:solidFill>
                <a:schemeClr val="dk1"/>
              </a:solidFill>
              <a:latin typeface="+mn-lt"/>
              <a:ea typeface="+mn-ea"/>
              <a:cs typeface="+mn-cs"/>
            </a:rPr>
            <a:t>41.6%</a:t>
          </a:r>
          <a:r>
            <a:rPr lang="ja-JP" altLang="ja-JP" sz="1200" b="0" i="0" baseline="0">
              <a:solidFill>
                <a:schemeClr val="dk1"/>
              </a:solidFill>
              <a:latin typeface="+mn-lt"/>
              <a:ea typeface="+mn-ea"/>
              <a:cs typeface="+mn-cs"/>
            </a:rPr>
            <a:t>改善しました。これは、土地開発公社が解散したことに伴い、債務負担行為に基づく支出予定額が減少したことが主な要因となっています。</a:t>
          </a:r>
          <a:endParaRPr lang="en-US"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154915</xdr:rowOff>
    </xdr:from>
    <xdr:to>
      <xdr:col>24</xdr:col>
      <xdr:colOff>558800</xdr:colOff>
      <xdr:row>17</xdr:row>
      <xdr:rowOff>12776</xdr:rowOff>
    </xdr:to>
    <xdr:cxnSp macro="">
      <xdr:nvCxnSpPr>
        <xdr:cNvPr id="443" name="直線コネクタ 442"/>
        <xdr:cNvCxnSpPr/>
      </xdr:nvCxnSpPr>
      <xdr:spPr>
        <a:xfrm flipV="1">
          <a:off x="16179800" y="2726665"/>
          <a:ext cx="838200" cy="2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12776</xdr:rowOff>
    </xdr:from>
    <xdr:to>
      <xdr:col>23</xdr:col>
      <xdr:colOff>406400</xdr:colOff>
      <xdr:row>17</xdr:row>
      <xdr:rowOff>99162</xdr:rowOff>
    </xdr:to>
    <xdr:cxnSp macro="">
      <xdr:nvCxnSpPr>
        <xdr:cNvPr id="446" name="直線コネクタ 445"/>
        <xdr:cNvCxnSpPr/>
      </xdr:nvCxnSpPr>
      <xdr:spPr>
        <a:xfrm flipV="1">
          <a:off x="15290800" y="2927426"/>
          <a:ext cx="8890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99162</xdr:rowOff>
    </xdr:from>
    <xdr:to>
      <xdr:col>22</xdr:col>
      <xdr:colOff>203200</xdr:colOff>
      <xdr:row>18</xdr:row>
      <xdr:rowOff>16027</xdr:rowOff>
    </xdr:to>
    <xdr:cxnSp macro="">
      <xdr:nvCxnSpPr>
        <xdr:cNvPr id="449" name="直線コネクタ 448"/>
        <xdr:cNvCxnSpPr/>
      </xdr:nvCxnSpPr>
      <xdr:spPr>
        <a:xfrm flipV="1">
          <a:off x="14401800" y="3013812"/>
          <a:ext cx="889000" cy="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16027</xdr:rowOff>
    </xdr:from>
    <xdr:to>
      <xdr:col>21</xdr:col>
      <xdr:colOff>0</xdr:colOff>
      <xdr:row>18</xdr:row>
      <xdr:rowOff>90348</xdr:rowOff>
    </xdr:to>
    <xdr:cxnSp macro="">
      <xdr:nvCxnSpPr>
        <xdr:cNvPr id="452" name="直線コネクタ 451"/>
        <xdr:cNvCxnSpPr/>
      </xdr:nvCxnSpPr>
      <xdr:spPr>
        <a:xfrm flipV="1">
          <a:off x="13512800" y="3102127"/>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53" name="フローチャート : 判断 452"/>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54" name="テキスト ボックス 453"/>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55" name="フローチャート : 判断 454"/>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6" name="テキスト ボックス 455"/>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104115</xdr:rowOff>
    </xdr:from>
    <xdr:to>
      <xdr:col>24</xdr:col>
      <xdr:colOff>609600</xdr:colOff>
      <xdr:row>16</xdr:row>
      <xdr:rowOff>34265</xdr:rowOff>
    </xdr:to>
    <xdr:sp macro="" textlink="">
      <xdr:nvSpPr>
        <xdr:cNvPr id="462" name="円/楕円 461"/>
        <xdr:cNvSpPr/>
      </xdr:nvSpPr>
      <xdr:spPr>
        <a:xfrm>
          <a:off x="16967200" y="26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76192</xdr:rowOff>
    </xdr:from>
    <xdr:ext cx="762000" cy="259045"/>
    <xdr:sp macro="" textlink="">
      <xdr:nvSpPr>
        <xdr:cNvPr id="463" name="将来負担の状況該当値テキスト"/>
        <xdr:cNvSpPr txBox="1"/>
      </xdr:nvSpPr>
      <xdr:spPr>
        <a:xfrm>
          <a:off x="17106900" y="26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133426</xdr:rowOff>
    </xdr:from>
    <xdr:to>
      <xdr:col>23</xdr:col>
      <xdr:colOff>457200</xdr:colOff>
      <xdr:row>17</xdr:row>
      <xdr:rowOff>63576</xdr:rowOff>
    </xdr:to>
    <xdr:sp macro="" textlink="">
      <xdr:nvSpPr>
        <xdr:cNvPr id="464" name="円/楕円 463"/>
        <xdr:cNvSpPr/>
      </xdr:nvSpPr>
      <xdr:spPr>
        <a:xfrm>
          <a:off x="16129000" y="2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48353</xdr:rowOff>
    </xdr:from>
    <xdr:ext cx="736600" cy="259045"/>
    <xdr:sp macro="" textlink="">
      <xdr:nvSpPr>
        <xdr:cNvPr id="465" name="テキスト ボックス 464"/>
        <xdr:cNvSpPr txBox="1"/>
      </xdr:nvSpPr>
      <xdr:spPr>
        <a:xfrm>
          <a:off x="15798800" y="296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48362</xdr:rowOff>
    </xdr:from>
    <xdr:to>
      <xdr:col>22</xdr:col>
      <xdr:colOff>254000</xdr:colOff>
      <xdr:row>17</xdr:row>
      <xdr:rowOff>149962</xdr:rowOff>
    </xdr:to>
    <xdr:sp macro="" textlink="">
      <xdr:nvSpPr>
        <xdr:cNvPr id="466" name="円/楕円 465"/>
        <xdr:cNvSpPr/>
      </xdr:nvSpPr>
      <xdr:spPr>
        <a:xfrm>
          <a:off x="15240000" y="296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134739</xdr:rowOff>
    </xdr:from>
    <xdr:ext cx="762000" cy="259045"/>
    <xdr:sp macro="" textlink="">
      <xdr:nvSpPr>
        <xdr:cNvPr id="467" name="テキスト ボックス 466"/>
        <xdr:cNvSpPr txBox="1"/>
      </xdr:nvSpPr>
      <xdr:spPr>
        <a:xfrm>
          <a:off x="14909800" y="30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136677</xdr:rowOff>
    </xdr:from>
    <xdr:to>
      <xdr:col>21</xdr:col>
      <xdr:colOff>50800</xdr:colOff>
      <xdr:row>18</xdr:row>
      <xdr:rowOff>66827</xdr:rowOff>
    </xdr:to>
    <xdr:sp macro="" textlink="">
      <xdr:nvSpPr>
        <xdr:cNvPr id="468" name="円/楕円 467"/>
        <xdr:cNvSpPr/>
      </xdr:nvSpPr>
      <xdr:spPr>
        <a:xfrm>
          <a:off x="14351000" y="30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51604</xdr:rowOff>
    </xdr:from>
    <xdr:ext cx="762000" cy="259045"/>
    <xdr:sp macro="" textlink="">
      <xdr:nvSpPr>
        <xdr:cNvPr id="469" name="テキスト ボックス 468"/>
        <xdr:cNvSpPr txBox="1"/>
      </xdr:nvSpPr>
      <xdr:spPr>
        <a:xfrm>
          <a:off x="14020800" y="313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39548</xdr:rowOff>
    </xdr:from>
    <xdr:to>
      <xdr:col>19</xdr:col>
      <xdr:colOff>533400</xdr:colOff>
      <xdr:row>18</xdr:row>
      <xdr:rowOff>141148</xdr:rowOff>
    </xdr:to>
    <xdr:sp macro="" textlink="">
      <xdr:nvSpPr>
        <xdr:cNvPr id="470" name="円/楕円 469"/>
        <xdr:cNvSpPr/>
      </xdr:nvSpPr>
      <xdr:spPr>
        <a:xfrm>
          <a:off x="13462000" y="31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125925</xdr:rowOff>
    </xdr:from>
    <xdr:ext cx="762000" cy="259045"/>
    <xdr:sp macro="" textlink="">
      <xdr:nvSpPr>
        <xdr:cNvPr id="471" name="テキスト ボックス 470"/>
        <xdr:cNvSpPr txBox="1"/>
      </xdr:nvSpPr>
      <xdr:spPr>
        <a:xfrm>
          <a:off x="13131800" y="3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115,904
115,095
26.44
42,396,778
41,274,332
1,120,430
23,034,012
43,713,411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aseline="0">
              <a:solidFill>
                <a:schemeClr val="dk1"/>
              </a:solidFill>
              <a:latin typeface="+mn-lt"/>
              <a:ea typeface="+mn-ea"/>
              <a:cs typeface="+mn-cs"/>
            </a:rPr>
            <a:t>　人件費に係る経常収支比率は、類似団体内平均値を大幅に下回っています。要因としては、ゴミ処理業務と消防業務を一部事務組合で行っていることと、「財政健全化計画」に基づく人件費抑制のための職員数削減や事務の効率化が一定の効果をあげていることがいえます。今後も職員数の適正管理を行うことにより、人件費の推移に注視します。</a:t>
          </a:r>
          <a:endParaRPr lang="ja-JP" altLang="ja-JP" sz="12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161290</xdr:rowOff>
    </xdr:from>
    <xdr:to>
      <xdr:col>7</xdr:col>
      <xdr:colOff>15875</xdr:colOff>
      <xdr:row>34</xdr:row>
      <xdr:rowOff>88900</xdr:rowOff>
    </xdr:to>
    <xdr:cxnSp macro="">
      <xdr:nvCxnSpPr>
        <xdr:cNvPr id="65" name="直線コネクタ 64"/>
        <xdr:cNvCxnSpPr/>
      </xdr:nvCxnSpPr>
      <xdr:spPr>
        <a:xfrm flipV="1">
          <a:off x="3987800" y="581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149860</xdr:rowOff>
    </xdr:to>
    <xdr:cxnSp macro="">
      <xdr:nvCxnSpPr>
        <xdr:cNvPr id="68" name="直線コネクタ 67"/>
        <xdr:cNvCxnSpPr/>
      </xdr:nvCxnSpPr>
      <xdr:spPr>
        <a:xfrm flipV="1">
          <a:off x="3098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34</xdr:row>
      <xdr:rowOff>149860</xdr:rowOff>
    </xdr:to>
    <xdr:cxnSp macro="">
      <xdr:nvCxnSpPr>
        <xdr:cNvPr id="71" name="直線コネクタ 70"/>
        <xdr:cNvCxnSpPr/>
      </xdr:nvCxnSpPr>
      <xdr:spPr>
        <a:xfrm>
          <a:off x="2209800" y="5925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35</xdr:row>
      <xdr:rowOff>69850</xdr:rowOff>
    </xdr:to>
    <xdr:cxnSp macro="">
      <xdr:nvCxnSpPr>
        <xdr:cNvPr id="74" name="直線コネクタ 73"/>
        <xdr:cNvCxnSpPr/>
      </xdr:nvCxnSpPr>
      <xdr:spPr>
        <a:xfrm flipV="1">
          <a:off x="1320800" y="5925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110490</xdr:rowOff>
    </xdr:from>
    <xdr:to>
      <xdr:col>7</xdr:col>
      <xdr:colOff>66675</xdr:colOff>
      <xdr:row>34</xdr:row>
      <xdr:rowOff>40640</xdr:rowOff>
    </xdr:to>
    <xdr:sp macro="" textlink="">
      <xdr:nvSpPr>
        <xdr:cNvPr id="84" name="円/楕円 83"/>
        <xdr:cNvSpPr/>
      </xdr:nvSpPr>
      <xdr:spPr>
        <a:xfrm>
          <a:off x="4775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19067</xdr:rowOff>
    </xdr:from>
    <xdr:ext cx="762000" cy="259045"/>
    <xdr:sp macro="" textlink="">
      <xdr:nvSpPr>
        <xdr:cNvPr id="85" name="人件費該当値テキスト"/>
        <xdr:cNvSpPr txBox="1"/>
      </xdr:nvSpPr>
      <xdr:spPr>
        <a:xfrm>
          <a:off x="4914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6" name="円/楕円 85"/>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7" name="テキスト ボックス 86"/>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99060</xdr:rowOff>
    </xdr:from>
    <xdr:to>
      <xdr:col>4</xdr:col>
      <xdr:colOff>396875</xdr:colOff>
      <xdr:row>35</xdr:row>
      <xdr:rowOff>29210</xdr:rowOff>
    </xdr:to>
    <xdr:sp macro="" textlink="">
      <xdr:nvSpPr>
        <xdr:cNvPr id="88" name="円/楕円 87"/>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39387</xdr:rowOff>
    </xdr:from>
    <xdr:ext cx="762000" cy="259045"/>
    <xdr:sp macro="" textlink="">
      <xdr:nvSpPr>
        <xdr:cNvPr id="89" name="テキスト ボックス 88"/>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90" name="円/楕円 89"/>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1" name="テキスト ボックス 90"/>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2" name="円/楕円 91"/>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3" name="テキスト ボックス 9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a:solidFill>
                <a:schemeClr val="dk1"/>
              </a:solidFill>
              <a:latin typeface="+mn-lt"/>
              <a:ea typeface="+mn-ea"/>
              <a:cs typeface="+mn-cs"/>
            </a:rPr>
            <a:t>　物件費に係る経常収支比率は平成</a:t>
          </a:r>
          <a:r>
            <a:rPr lang="en-US" altLang="ja-JP" sz="1200">
              <a:solidFill>
                <a:schemeClr val="dk1"/>
              </a:solidFill>
              <a:latin typeface="+mn-lt"/>
              <a:ea typeface="+mn-ea"/>
              <a:cs typeface="+mn-cs"/>
            </a:rPr>
            <a:t>25</a:t>
          </a:r>
          <a:r>
            <a:rPr lang="ja-JP" altLang="ja-JP" sz="1200">
              <a:solidFill>
                <a:schemeClr val="dk1"/>
              </a:solidFill>
              <a:latin typeface="+mn-lt"/>
              <a:ea typeface="+mn-ea"/>
              <a:cs typeface="+mn-cs"/>
            </a:rPr>
            <a:t>年度は前年度</a:t>
          </a:r>
          <a:r>
            <a:rPr lang="ja-JP" altLang="en-US" sz="1200">
              <a:solidFill>
                <a:schemeClr val="dk1"/>
              </a:solidFill>
              <a:latin typeface="+mn-lt"/>
              <a:ea typeface="+mn-ea"/>
              <a:cs typeface="+mn-cs"/>
            </a:rPr>
            <a:t>からほぼ横ばいで</a:t>
          </a:r>
          <a:r>
            <a:rPr lang="ja-JP" altLang="ja-JP" sz="1200">
              <a:solidFill>
                <a:schemeClr val="dk1"/>
              </a:solidFill>
              <a:latin typeface="+mn-lt"/>
              <a:ea typeface="+mn-ea"/>
              <a:cs typeface="+mn-cs"/>
            </a:rPr>
            <a:t>、類似団体平均値</a:t>
          </a:r>
          <a:r>
            <a:rPr lang="ja-JP" altLang="en-US" sz="1200">
              <a:solidFill>
                <a:schemeClr val="dk1"/>
              </a:solidFill>
              <a:latin typeface="+mn-lt"/>
              <a:ea typeface="+mn-ea"/>
              <a:cs typeface="+mn-cs"/>
            </a:rPr>
            <a:t>に近い数値</a:t>
          </a:r>
          <a:r>
            <a:rPr lang="ja-JP" altLang="ja-JP" sz="1200">
              <a:solidFill>
                <a:schemeClr val="dk1"/>
              </a:solidFill>
              <a:latin typeface="+mn-lt"/>
              <a:ea typeface="+mn-ea"/>
              <a:cs typeface="+mn-cs"/>
            </a:rPr>
            <a:t>となっております。要因としては、「財政健全化計画」に基づき、職員数の削減を実行していく中で、職員の人件費から業務委託料等へのシフトが起こっていることが考えられます。今後も委託内容の精査等により費用の抑制に努めます。</a:t>
          </a:r>
          <a:endParaRPr lang="ja-JP" altLang="ja-JP" sz="12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16510</xdr:rowOff>
    </xdr:to>
    <xdr:cxnSp macro="">
      <xdr:nvCxnSpPr>
        <xdr:cNvPr id="126" name="直線コネクタ 125"/>
        <xdr:cNvCxnSpPr/>
      </xdr:nvCxnSpPr>
      <xdr:spPr>
        <a:xfrm flipV="1">
          <a:off x="15671800" y="257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16510</xdr:rowOff>
    </xdr:to>
    <xdr:cxnSp macro="">
      <xdr:nvCxnSpPr>
        <xdr:cNvPr id="129" name="直線コネクタ 128"/>
        <xdr:cNvCxnSpPr/>
      </xdr:nvCxnSpPr>
      <xdr:spPr>
        <a:xfrm>
          <a:off x="14782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142240</xdr:rowOff>
    </xdr:to>
    <xdr:cxnSp macro="">
      <xdr:nvCxnSpPr>
        <xdr:cNvPr id="132" name="直線コネクタ 131"/>
        <xdr:cNvCxnSpPr/>
      </xdr:nvCxnSpPr>
      <xdr:spPr>
        <a:xfrm>
          <a:off x="13893800" y="251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14</xdr:row>
      <xdr:rowOff>119380</xdr:rowOff>
    </xdr:to>
    <xdr:cxnSp macro="">
      <xdr:nvCxnSpPr>
        <xdr:cNvPr id="135" name="直線コネクタ 134"/>
        <xdr:cNvCxnSpPr/>
      </xdr:nvCxnSpPr>
      <xdr:spPr>
        <a:xfrm flipV="1">
          <a:off x="13004800" y="251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5" name="円/楕円 144"/>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6"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7" name="円/楕円 146"/>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52087</xdr:rowOff>
    </xdr:from>
    <xdr:ext cx="736600" cy="259045"/>
    <xdr:sp macro="" textlink="">
      <xdr:nvSpPr>
        <xdr:cNvPr id="148" name="テキスト ボックス 147"/>
        <xdr:cNvSpPr txBox="1"/>
      </xdr:nvSpPr>
      <xdr:spPr>
        <a:xfrm>
          <a:off x="15290800" y="262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9" name="円/楕円 148"/>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50" name="テキスト ボックス 149"/>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1" name="円/楕円 150"/>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2" name="テキスト ボックス 151"/>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68580</xdr:rowOff>
    </xdr:from>
    <xdr:to>
      <xdr:col>19</xdr:col>
      <xdr:colOff>6350</xdr:colOff>
      <xdr:row>14</xdr:row>
      <xdr:rowOff>170180</xdr:rowOff>
    </xdr:to>
    <xdr:sp macro="" textlink="">
      <xdr:nvSpPr>
        <xdr:cNvPr id="153" name="円/楕円 152"/>
        <xdr:cNvSpPr/>
      </xdr:nvSpPr>
      <xdr:spPr>
        <a:xfrm>
          <a:off x="12954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8907</xdr:rowOff>
    </xdr:from>
    <xdr:ext cx="762000" cy="259045"/>
    <xdr:sp macro="" textlink="">
      <xdr:nvSpPr>
        <xdr:cNvPr id="154" name="テキスト ボックス 153"/>
        <xdr:cNvSpPr txBox="1"/>
      </xdr:nvSpPr>
      <xdr:spPr>
        <a:xfrm>
          <a:off x="12623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aseline="0">
              <a:solidFill>
                <a:schemeClr val="dk1"/>
              </a:solidFill>
              <a:latin typeface="+mn-lt"/>
              <a:ea typeface="+mn-ea"/>
              <a:cs typeface="+mn-cs"/>
            </a:rPr>
            <a:t>　扶助費に係る経常収支比率は、</a:t>
          </a:r>
          <a:r>
            <a:rPr lang="ja-JP" altLang="ja-JP" sz="1200">
              <a:solidFill>
                <a:schemeClr val="dk1"/>
              </a:solidFill>
              <a:latin typeface="+mn-lt"/>
              <a:ea typeface="+mn-ea"/>
              <a:cs typeface="+mn-cs"/>
            </a:rPr>
            <a:t>長引く景気の低迷や少子高齢化の進展などの影響により</a:t>
          </a:r>
          <a:r>
            <a:rPr lang="ja-JP" altLang="en-US" sz="1200">
              <a:solidFill>
                <a:schemeClr val="dk1"/>
              </a:solidFill>
              <a:latin typeface="+mn-lt"/>
              <a:ea typeface="+mn-ea"/>
              <a:cs typeface="+mn-cs"/>
            </a:rPr>
            <a:t>近年</a:t>
          </a:r>
          <a:r>
            <a:rPr lang="ja-JP" altLang="ja-JP" sz="1200">
              <a:solidFill>
                <a:schemeClr val="dk1"/>
              </a:solidFill>
              <a:latin typeface="+mn-lt"/>
              <a:ea typeface="+mn-ea"/>
              <a:cs typeface="+mn-cs"/>
            </a:rPr>
            <a:t>増加</a:t>
          </a:r>
          <a:r>
            <a:rPr lang="ja-JP" altLang="en-US" sz="1200">
              <a:solidFill>
                <a:schemeClr val="dk1"/>
              </a:solidFill>
              <a:latin typeface="+mn-lt"/>
              <a:ea typeface="+mn-ea"/>
              <a:cs typeface="+mn-cs"/>
            </a:rPr>
            <a:t>傾向にあり</a:t>
          </a:r>
          <a:r>
            <a:rPr lang="ja-JP" altLang="ja-JP" sz="1200">
              <a:solidFill>
                <a:schemeClr val="dk1"/>
              </a:solidFill>
              <a:latin typeface="+mn-lt"/>
              <a:ea typeface="+mn-ea"/>
              <a:cs typeface="+mn-cs"/>
            </a:rPr>
            <a:t>、</a:t>
          </a:r>
          <a:r>
            <a:rPr lang="ja-JP" altLang="en-US" sz="1200">
              <a:solidFill>
                <a:schemeClr val="dk1"/>
              </a:solidFill>
              <a:latin typeface="+mn-lt"/>
              <a:ea typeface="+mn-ea"/>
              <a:cs typeface="+mn-cs"/>
            </a:rPr>
            <a:t>平成</a:t>
          </a:r>
          <a:r>
            <a:rPr lang="en-US" altLang="ja-JP" sz="1200">
              <a:solidFill>
                <a:schemeClr val="dk1"/>
              </a:solidFill>
              <a:latin typeface="+mn-lt"/>
              <a:ea typeface="+mn-ea"/>
              <a:cs typeface="+mn-cs"/>
            </a:rPr>
            <a:t>25</a:t>
          </a:r>
          <a:r>
            <a:rPr lang="ja-JP" altLang="en-US" sz="1200">
              <a:solidFill>
                <a:schemeClr val="dk1"/>
              </a:solidFill>
              <a:latin typeface="+mn-lt"/>
              <a:ea typeface="+mn-ea"/>
              <a:cs typeface="+mn-cs"/>
            </a:rPr>
            <a:t>年度は前年度より</a:t>
          </a:r>
          <a:r>
            <a:rPr lang="en-US" altLang="ja-JP" sz="1200">
              <a:solidFill>
                <a:schemeClr val="dk1"/>
              </a:solidFill>
              <a:latin typeface="+mn-lt"/>
              <a:ea typeface="+mn-ea"/>
              <a:cs typeface="+mn-cs"/>
            </a:rPr>
            <a:t>0.1%</a:t>
          </a:r>
          <a:r>
            <a:rPr lang="ja-JP" altLang="en-US" sz="1200">
              <a:solidFill>
                <a:schemeClr val="dk1"/>
              </a:solidFill>
              <a:latin typeface="+mn-lt"/>
              <a:ea typeface="+mn-ea"/>
              <a:cs typeface="+mn-cs"/>
            </a:rPr>
            <a:t>減少したものの、</a:t>
          </a:r>
          <a:r>
            <a:rPr lang="ja-JP" altLang="ja-JP" sz="1200">
              <a:solidFill>
                <a:schemeClr val="dk1"/>
              </a:solidFill>
              <a:latin typeface="+mn-lt"/>
              <a:ea typeface="+mn-ea"/>
              <a:cs typeface="+mn-cs"/>
            </a:rPr>
            <a:t>今後</a:t>
          </a:r>
          <a:r>
            <a:rPr lang="ja-JP" altLang="en-US" sz="1200">
              <a:solidFill>
                <a:schemeClr val="dk1"/>
              </a:solidFill>
              <a:latin typeface="+mn-lt"/>
              <a:ea typeface="+mn-ea"/>
              <a:cs typeface="+mn-cs"/>
            </a:rPr>
            <a:t>とも増加</a:t>
          </a:r>
          <a:r>
            <a:rPr lang="ja-JP" altLang="ja-JP" sz="1200">
              <a:solidFill>
                <a:schemeClr val="dk1"/>
              </a:solidFill>
              <a:latin typeface="+mn-lt"/>
              <a:ea typeface="+mn-ea"/>
              <a:cs typeface="+mn-cs"/>
            </a:rPr>
            <a:t>傾向</a:t>
          </a:r>
          <a:r>
            <a:rPr lang="ja-JP" altLang="en-US" sz="1200">
              <a:solidFill>
                <a:schemeClr val="dk1"/>
              </a:solidFill>
              <a:latin typeface="+mn-lt"/>
              <a:ea typeface="+mn-ea"/>
              <a:cs typeface="+mn-cs"/>
            </a:rPr>
            <a:t>が</a:t>
          </a:r>
          <a:r>
            <a:rPr lang="ja-JP" altLang="ja-JP" sz="1200">
              <a:solidFill>
                <a:schemeClr val="dk1"/>
              </a:solidFill>
              <a:latin typeface="+mn-lt"/>
              <a:ea typeface="+mn-ea"/>
              <a:cs typeface="+mn-cs"/>
            </a:rPr>
            <a:t>続く</a:t>
          </a:r>
          <a:r>
            <a:rPr lang="ja-JP" altLang="en-US" sz="1200">
              <a:solidFill>
                <a:schemeClr val="dk1"/>
              </a:solidFill>
              <a:latin typeface="+mn-lt"/>
              <a:ea typeface="+mn-ea"/>
              <a:cs typeface="+mn-cs"/>
            </a:rPr>
            <a:t>と</a:t>
          </a:r>
          <a:r>
            <a:rPr lang="ja-JP" altLang="ja-JP" sz="1200">
              <a:solidFill>
                <a:schemeClr val="dk1"/>
              </a:solidFill>
              <a:latin typeface="+mn-lt"/>
              <a:ea typeface="+mn-ea"/>
              <a:cs typeface="+mn-cs"/>
            </a:rPr>
            <a:t>見込まれます。市単独扶助制度のあり方を含め、</a:t>
          </a:r>
          <a:r>
            <a:rPr lang="ja-JP" altLang="ja-JP" sz="1200" baseline="0">
              <a:solidFill>
                <a:schemeClr val="dk1"/>
              </a:solidFill>
              <a:latin typeface="+mn-lt"/>
              <a:ea typeface="+mn-ea"/>
              <a:cs typeface="+mn-cs"/>
            </a:rPr>
            <a:t>効率的・安定的な行政サービスの提供を目指し、社会経済情勢の変化等に弾力的に対応しうる財政構造の確立に努めます。</a:t>
          </a:r>
          <a:endParaRPr lang="ja-JP" altLang="ja-JP" sz="12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39915</xdr:rowOff>
    </xdr:from>
    <xdr:to>
      <xdr:col>7</xdr:col>
      <xdr:colOff>15875</xdr:colOff>
      <xdr:row>58</xdr:row>
      <xdr:rowOff>50800</xdr:rowOff>
    </xdr:to>
    <xdr:cxnSp macro="">
      <xdr:nvCxnSpPr>
        <xdr:cNvPr id="189" name="直線コネクタ 188"/>
        <xdr:cNvCxnSpPr/>
      </xdr:nvCxnSpPr>
      <xdr:spPr>
        <a:xfrm flipV="1">
          <a:off x="3987800" y="9984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91622</xdr:rowOff>
    </xdr:from>
    <xdr:to>
      <xdr:col>5</xdr:col>
      <xdr:colOff>549275</xdr:colOff>
      <xdr:row>58</xdr:row>
      <xdr:rowOff>50800</xdr:rowOff>
    </xdr:to>
    <xdr:cxnSp macro="">
      <xdr:nvCxnSpPr>
        <xdr:cNvPr id="192" name="直線コネクタ 191"/>
        <xdr:cNvCxnSpPr/>
      </xdr:nvCxnSpPr>
      <xdr:spPr>
        <a:xfrm>
          <a:off x="3098800" y="986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91622</xdr:rowOff>
    </xdr:from>
    <xdr:to>
      <xdr:col>4</xdr:col>
      <xdr:colOff>346075</xdr:colOff>
      <xdr:row>57</xdr:row>
      <xdr:rowOff>91622</xdr:rowOff>
    </xdr:to>
    <xdr:cxnSp macro="">
      <xdr:nvCxnSpPr>
        <xdr:cNvPr id="195" name="直線コネクタ 194"/>
        <xdr:cNvCxnSpPr/>
      </xdr:nvCxnSpPr>
      <xdr:spPr>
        <a:xfrm>
          <a:off x="2209800" y="9864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58965</xdr:rowOff>
    </xdr:from>
    <xdr:to>
      <xdr:col>3</xdr:col>
      <xdr:colOff>142875</xdr:colOff>
      <xdr:row>57</xdr:row>
      <xdr:rowOff>91622</xdr:rowOff>
    </xdr:to>
    <xdr:cxnSp macro="">
      <xdr:nvCxnSpPr>
        <xdr:cNvPr id="198" name="直線コネクタ 197"/>
        <xdr:cNvCxnSpPr/>
      </xdr:nvCxnSpPr>
      <xdr:spPr>
        <a:xfrm>
          <a:off x="1320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8" name="円/楕円 207"/>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9"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0" name="円/楕円 209"/>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1" name="テキスト ボックス 210"/>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40822</xdr:rowOff>
    </xdr:from>
    <xdr:to>
      <xdr:col>4</xdr:col>
      <xdr:colOff>396875</xdr:colOff>
      <xdr:row>57</xdr:row>
      <xdr:rowOff>142422</xdr:rowOff>
    </xdr:to>
    <xdr:sp macro="" textlink="">
      <xdr:nvSpPr>
        <xdr:cNvPr id="212" name="円/楕円 211"/>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127199</xdr:rowOff>
    </xdr:from>
    <xdr:ext cx="762000" cy="259045"/>
    <xdr:sp macro="" textlink="">
      <xdr:nvSpPr>
        <xdr:cNvPr id="213" name="テキスト ボックス 212"/>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40822</xdr:rowOff>
    </xdr:from>
    <xdr:to>
      <xdr:col>3</xdr:col>
      <xdr:colOff>193675</xdr:colOff>
      <xdr:row>57</xdr:row>
      <xdr:rowOff>142422</xdr:rowOff>
    </xdr:to>
    <xdr:sp macro="" textlink="">
      <xdr:nvSpPr>
        <xdr:cNvPr id="214" name="円/楕円 213"/>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127199</xdr:rowOff>
    </xdr:from>
    <xdr:ext cx="762000" cy="259045"/>
    <xdr:sp macro="" textlink="">
      <xdr:nvSpPr>
        <xdr:cNvPr id="215" name="テキスト ボックス 214"/>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16" name="円/楕円 215"/>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17" name="テキスト ボックス 216"/>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a:solidFill>
                <a:schemeClr val="dk1"/>
              </a:solidFill>
              <a:latin typeface="+mn-lt"/>
              <a:ea typeface="+mn-ea"/>
              <a:cs typeface="+mn-cs"/>
            </a:rPr>
            <a:t>　その他に係る経常収支比率が前年度と比べ</a:t>
          </a:r>
          <a:r>
            <a:rPr lang="en-US" altLang="ja-JP" sz="1200">
              <a:solidFill>
                <a:schemeClr val="dk1"/>
              </a:solidFill>
              <a:latin typeface="+mn-lt"/>
              <a:ea typeface="+mn-ea"/>
              <a:cs typeface="+mn-cs"/>
            </a:rPr>
            <a:t>0.4</a:t>
          </a:r>
          <a:r>
            <a:rPr lang="ja-JP" altLang="ja-JP" sz="1200">
              <a:solidFill>
                <a:schemeClr val="dk1"/>
              </a:solidFill>
              <a:latin typeface="+mn-lt"/>
              <a:ea typeface="+mn-ea"/>
              <a:cs typeface="+mn-cs"/>
            </a:rPr>
            <a:t>％増加し、類似団体内平均値を上回っているのは、後期高齢者医療保険特別会計及び介護保険特別会計への繰出金が増加していることが要因として考えられます。今後も高齢化が進むことにより繰出金は増加していくことが予想されるため、疾病予防や介護予防に取り組むことで、負担軽減に努めます。</a:t>
          </a:r>
          <a:endParaRPr lang="ja-JP" altLang="ja-JP" sz="12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9978</xdr:rowOff>
    </xdr:from>
    <xdr:to>
      <xdr:col>24</xdr:col>
      <xdr:colOff>31750</xdr:colOff>
      <xdr:row>59</xdr:row>
      <xdr:rowOff>53522</xdr:rowOff>
    </xdr:to>
    <xdr:cxnSp macro="">
      <xdr:nvCxnSpPr>
        <xdr:cNvPr id="252" name="直線コネクタ 251"/>
        <xdr:cNvCxnSpPr/>
      </xdr:nvCxnSpPr>
      <xdr:spPr>
        <a:xfrm>
          <a:off x="15671800" y="101255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156935</xdr:rowOff>
    </xdr:from>
    <xdr:to>
      <xdr:col>22</xdr:col>
      <xdr:colOff>565150</xdr:colOff>
      <xdr:row>59</xdr:row>
      <xdr:rowOff>9978</xdr:rowOff>
    </xdr:to>
    <xdr:cxnSp macro="">
      <xdr:nvCxnSpPr>
        <xdr:cNvPr id="255" name="直線コネクタ 254"/>
        <xdr:cNvCxnSpPr/>
      </xdr:nvCxnSpPr>
      <xdr:spPr>
        <a:xfrm>
          <a:off x="14782800" y="9929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57</xdr:row>
      <xdr:rowOff>156935</xdr:rowOff>
    </xdr:to>
    <xdr:cxnSp macro="">
      <xdr:nvCxnSpPr>
        <xdr:cNvPr id="258" name="直線コネクタ 257"/>
        <xdr:cNvCxnSpPr/>
      </xdr:nvCxnSpPr>
      <xdr:spPr>
        <a:xfrm>
          <a:off x="13893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135165</xdr:rowOff>
    </xdr:from>
    <xdr:to>
      <xdr:col>20</xdr:col>
      <xdr:colOff>158750</xdr:colOff>
      <xdr:row>57</xdr:row>
      <xdr:rowOff>146050</xdr:rowOff>
    </xdr:to>
    <xdr:cxnSp macro="">
      <xdr:nvCxnSpPr>
        <xdr:cNvPr id="261" name="直線コネクタ 260"/>
        <xdr:cNvCxnSpPr/>
      </xdr:nvCxnSpPr>
      <xdr:spPr>
        <a:xfrm flipV="1">
          <a:off x="13004800" y="9907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2722</xdr:rowOff>
    </xdr:from>
    <xdr:to>
      <xdr:col>24</xdr:col>
      <xdr:colOff>82550</xdr:colOff>
      <xdr:row>59</xdr:row>
      <xdr:rowOff>104322</xdr:rowOff>
    </xdr:to>
    <xdr:sp macro="" textlink="">
      <xdr:nvSpPr>
        <xdr:cNvPr id="271" name="円/楕円 270"/>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146249</xdr:rowOff>
    </xdr:from>
    <xdr:ext cx="762000" cy="259045"/>
    <xdr:sp macro="" textlink="">
      <xdr:nvSpPr>
        <xdr:cNvPr id="272" name="その他該当値テキスト"/>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130628</xdr:rowOff>
    </xdr:from>
    <xdr:to>
      <xdr:col>22</xdr:col>
      <xdr:colOff>615950</xdr:colOff>
      <xdr:row>59</xdr:row>
      <xdr:rowOff>60778</xdr:rowOff>
    </xdr:to>
    <xdr:sp macro="" textlink="">
      <xdr:nvSpPr>
        <xdr:cNvPr id="273" name="円/楕円 272"/>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45555</xdr:rowOff>
    </xdr:from>
    <xdr:ext cx="736600" cy="259045"/>
    <xdr:sp macro="" textlink="">
      <xdr:nvSpPr>
        <xdr:cNvPr id="274" name="テキスト ボックス 273"/>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106135</xdr:rowOff>
    </xdr:from>
    <xdr:to>
      <xdr:col>21</xdr:col>
      <xdr:colOff>412750</xdr:colOff>
      <xdr:row>58</xdr:row>
      <xdr:rowOff>36285</xdr:rowOff>
    </xdr:to>
    <xdr:sp macro="" textlink="">
      <xdr:nvSpPr>
        <xdr:cNvPr id="275" name="円/楕円 274"/>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21062</xdr:rowOff>
    </xdr:from>
    <xdr:ext cx="762000" cy="259045"/>
    <xdr:sp macro="" textlink="">
      <xdr:nvSpPr>
        <xdr:cNvPr id="276" name="テキスト ボックス 275"/>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77" name="円/楕円 276"/>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78" name="テキスト ボックス 277"/>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9" name="円/楕円 278"/>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80" name="テキスト ボックス 279"/>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aseline="0">
              <a:solidFill>
                <a:schemeClr val="dk1"/>
              </a:solidFill>
              <a:latin typeface="+mn-lt"/>
              <a:ea typeface="+mn-ea"/>
              <a:cs typeface="+mn-cs"/>
            </a:rPr>
            <a:t>　補助費に係る経常収支比率が類似団体と比較して高い比率となっているのは、ゴミ処理業務と消防業務を実施する一部事務組合への負担金が含まれていることによるものです。負担金については、近年減少傾向にありますが、負担額そのものが大きいため、今後も同程度の水準での推移が続くものと思われますが、一部事務組合においても経営健全化による経費圧縮への取り組み等を進め、構成市の負担の逓減を図れるよう努めます。</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119380</xdr:rowOff>
    </xdr:from>
    <xdr:to>
      <xdr:col>24</xdr:col>
      <xdr:colOff>31750</xdr:colOff>
      <xdr:row>38</xdr:row>
      <xdr:rowOff>119380</xdr:rowOff>
    </xdr:to>
    <xdr:cxnSp macro="">
      <xdr:nvCxnSpPr>
        <xdr:cNvPr id="312" name="直線コネクタ 311"/>
        <xdr:cNvCxnSpPr/>
      </xdr:nvCxnSpPr>
      <xdr:spPr>
        <a:xfrm>
          <a:off x="15671800" y="663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104140</xdr:rowOff>
    </xdr:from>
    <xdr:to>
      <xdr:col>22</xdr:col>
      <xdr:colOff>565150</xdr:colOff>
      <xdr:row>38</xdr:row>
      <xdr:rowOff>119380</xdr:rowOff>
    </xdr:to>
    <xdr:cxnSp macro="">
      <xdr:nvCxnSpPr>
        <xdr:cNvPr id="315" name="直線コネクタ 314"/>
        <xdr:cNvCxnSpPr/>
      </xdr:nvCxnSpPr>
      <xdr:spPr>
        <a:xfrm>
          <a:off x="14782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104140</xdr:rowOff>
    </xdr:from>
    <xdr:to>
      <xdr:col>21</xdr:col>
      <xdr:colOff>361950</xdr:colOff>
      <xdr:row>38</xdr:row>
      <xdr:rowOff>142240</xdr:rowOff>
    </xdr:to>
    <xdr:cxnSp macro="">
      <xdr:nvCxnSpPr>
        <xdr:cNvPr id="318" name="直線コネクタ 317"/>
        <xdr:cNvCxnSpPr/>
      </xdr:nvCxnSpPr>
      <xdr:spPr>
        <a:xfrm flipV="1">
          <a:off x="13893800" y="661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142240</xdr:rowOff>
    </xdr:from>
    <xdr:to>
      <xdr:col>20</xdr:col>
      <xdr:colOff>158750</xdr:colOff>
      <xdr:row>39</xdr:row>
      <xdr:rowOff>123190</xdr:rowOff>
    </xdr:to>
    <xdr:cxnSp macro="">
      <xdr:nvCxnSpPr>
        <xdr:cNvPr id="321" name="直線コネクタ 320"/>
        <xdr:cNvCxnSpPr/>
      </xdr:nvCxnSpPr>
      <xdr:spPr>
        <a:xfrm flipV="1">
          <a:off x="13004800" y="6657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1" name="円/楕円 330"/>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2"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68580</xdr:rowOff>
    </xdr:from>
    <xdr:to>
      <xdr:col>22</xdr:col>
      <xdr:colOff>615950</xdr:colOff>
      <xdr:row>38</xdr:row>
      <xdr:rowOff>170180</xdr:rowOff>
    </xdr:to>
    <xdr:sp macro="" textlink="">
      <xdr:nvSpPr>
        <xdr:cNvPr id="333" name="円/楕円 332"/>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154957</xdr:rowOff>
    </xdr:from>
    <xdr:ext cx="736600" cy="259045"/>
    <xdr:sp macro="" textlink="">
      <xdr:nvSpPr>
        <xdr:cNvPr id="334" name="テキスト ボックス 333"/>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53340</xdr:rowOff>
    </xdr:from>
    <xdr:to>
      <xdr:col>21</xdr:col>
      <xdr:colOff>412750</xdr:colOff>
      <xdr:row>38</xdr:row>
      <xdr:rowOff>154940</xdr:rowOff>
    </xdr:to>
    <xdr:sp macro="" textlink="">
      <xdr:nvSpPr>
        <xdr:cNvPr id="335" name="円/楕円 334"/>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139717</xdr:rowOff>
    </xdr:from>
    <xdr:ext cx="762000" cy="259045"/>
    <xdr:sp macro="" textlink="">
      <xdr:nvSpPr>
        <xdr:cNvPr id="336" name="テキスト ボックス 335"/>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91440</xdr:rowOff>
    </xdr:from>
    <xdr:to>
      <xdr:col>20</xdr:col>
      <xdr:colOff>209550</xdr:colOff>
      <xdr:row>39</xdr:row>
      <xdr:rowOff>21590</xdr:rowOff>
    </xdr:to>
    <xdr:sp macro="" textlink="">
      <xdr:nvSpPr>
        <xdr:cNvPr id="337" name="円/楕円 336"/>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6367</xdr:rowOff>
    </xdr:from>
    <xdr:ext cx="762000" cy="259045"/>
    <xdr:sp macro="" textlink="">
      <xdr:nvSpPr>
        <xdr:cNvPr id="338" name="テキスト ボックス 337"/>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72390</xdr:rowOff>
    </xdr:from>
    <xdr:to>
      <xdr:col>19</xdr:col>
      <xdr:colOff>6350</xdr:colOff>
      <xdr:row>40</xdr:row>
      <xdr:rowOff>2540</xdr:rowOff>
    </xdr:to>
    <xdr:sp macro="" textlink="">
      <xdr:nvSpPr>
        <xdr:cNvPr id="339" name="円/楕円 338"/>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158767</xdr:rowOff>
    </xdr:from>
    <xdr:ext cx="762000" cy="259045"/>
    <xdr:sp macro="" textlink="">
      <xdr:nvSpPr>
        <xdr:cNvPr id="340" name="テキスト ボックス 339"/>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aseline="0">
              <a:solidFill>
                <a:schemeClr val="dk1"/>
              </a:solidFill>
              <a:latin typeface="+mn-lt"/>
              <a:ea typeface="+mn-ea"/>
              <a:cs typeface="+mn-cs"/>
            </a:rPr>
            <a:t>　公債費に係る経常収支比率が類似団体平均を上回っているのは、平成</a:t>
          </a:r>
          <a:r>
            <a:rPr lang="en-US" altLang="ja-JP" sz="1200" baseline="0">
              <a:solidFill>
                <a:schemeClr val="dk1"/>
              </a:solidFill>
              <a:latin typeface="+mn-lt"/>
              <a:ea typeface="+mn-ea"/>
              <a:cs typeface="+mn-cs"/>
            </a:rPr>
            <a:t>9</a:t>
          </a:r>
          <a:r>
            <a:rPr lang="ja-JP" altLang="ja-JP" sz="1200" baseline="0">
              <a:solidFill>
                <a:schemeClr val="dk1"/>
              </a:solidFill>
              <a:latin typeface="+mn-lt"/>
              <a:ea typeface="+mn-ea"/>
              <a:cs typeface="+mn-cs"/>
            </a:rPr>
            <a:t>年度開館の総合スポーツセンター及び平成</a:t>
          </a:r>
          <a:r>
            <a:rPr lang="en-US" altLang="ja-JP" sz="1200" baseline="0">
              <a:solidFill>
                <a:schemeClr val="dk1"/>
              </a:solidFill>
              <a:latin typeface="+mn-lt"/>
              <a:ea typeface="+mn-ea"/>
              <a:cs typeface="+mn-cs"/>
            </a:rPr>
            <a:t>12</a:t>
          </a:r>
          <a:r>
            <a:rPr lang="ja-JP" altLang="ja-JP" sz="1200" baseline="0">
              <a:solidFill>
                <a:schemeClr val="dk1"/>
              </a:solidFill>
              <a:latin typeface="+mn-lt"/>
              <a:ea typeface="+mn-ea"/>
              <a:cs typeface="+mn-cs"/>
            </a:rPr>
            <a:t>年度に開館した生活文化情報センターの建設に伴う借入金の償還が続いていることが要因です。今後もしばらくこの傾向が続くことが予想されるため、地方債の新規発行を伴う普通建設事業の抑制に努めます。</a:t>
          </a:r>
          <a:endParaRPr lang="ja-JP" altLang="ja-JP" sz="12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159004</xdr:rowOff>
    </xdr:to>
    <xdr:cxnSp macro="">
      <xdr:nvCxnSpPr>
        <xdr:cNvPr id="370" name="直線コネクタ 369"/>
        <xdr:cNvCxnSpPr/>
      </xdr:nvCxnSpPr>
      <xdr:spPr>
        <a:xfrm flipV="1">
          <a:off x="3987800" y="135001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159004</xdr:rowOff>
    </xdr:to>
    <xdr:cxnSp macro="">
      <xdr:nvCxnSpPr>
        <xdr:cNvPr id="373" name="直線コネクタ 372"/>
        <xdr:cNvCxnSpPr/>
      </xdr:nvCxnSpPr>
      <xdr:spPr>
        <a:xfrm>
          <a:off x="3098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140715</xdr:rowOff>
    </xdr:to>
    <xdr:cxnSp macro="">
      <xdr:nvCxnSpPr>
        <xdr:cNvPr id="376" name="直線コネクタ 375"/>
        <xdr:cNvCxnSpPr/>
      </xdr:nvCxnSpPr>
      <xdr:spPr>
        <a:xfrm>
          <a:off x="2209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127000</xdr:rowOff>
    </xdr:to>
    <xdr:cxnSp macro="">
      <xdr:nvCxnSpPr>
        <xdr:cNvPr id="379" name="直線コネクタ 378"/>
        <xdr:cNvCxnSpPr/>
      </xdr:nvCxnSpPr>
      <xdr:spPr>
        <a:xfrm flipV="1">
          <a:off x="1320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9" name="円/楕円 388"/>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90"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1" name="円/楕円 390"/>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23131</xdr:rowOff>
    </xdr:from>
    <xdr:ext cx="736600" cy="259045"/>
    <xdr:sp macro="" textlink="">
      <xdr:nvSpPr>
        <xdr:cNvPr id="392" name="テキスト ボックス 391"/>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93" name="円/楕円 392"/>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94" name="テキスト ボックス 393"/>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5" name="円/楕円 394"/>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6" name="テキスト ボックス 395"/>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97" name="円/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8" name="テキスト ボックス 39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　公債費以外に係る経常収支比率は前年度と比べ</a:t>
          </a:r>
          <a:r>
            <a:rPr lang="en-US" altLang="ja-JP" sz="1100">
              <a:solidFill>
                <a:schemeClr val="dk1"/>
              </a:solidFill>
              <a:latin typeface="+mn-lt"/>
              <a:ea typeface="+mn-ea"/>
              <a:cs typeface="+mn-cs"/>
            </a:rPr>
            <a:t>1.2</a:t>
          </a:r>
          <a:r>
            <a:rPr lang="ja-JP" altLang="ja-JP" sz="1100">
              <a:solidFill>
                <a:schemeClr val="dk1"/>
              </a:solidFill>
              <a:latin typeface="+mn-lt"/>
              <a:ea typeface="+mn-ea"/>
              <a:cs typeface="+mn-cs"/>
            </a:rPr>
            <a:t>％</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a:t>
          </a:r>
          <a:r>
            <a:rPr lang="ja-JP" altLang="en-US" sz="1100">
              <a:solidFill>
                <a:schemeClr val="dk1"/>
              </a:solidFill>
              <a:latin typeface="+mn-lt"/>
              <a:ea typeface="+mn-ea"/>
              <a:cs typeface="+mn-cs"/>
            </a:rPr>
            <a:t>たものの</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a:t>
          </a:r>
          <a:r>
            <a:rPr lang="ja-JP" altLang="en-US" sz="1100">
              <a:solidFill>
                <a:schemeClr val="dk1"/>
              </a:solidFill>
              <a:latin typeface="+mn-lt"/>
              <a:ea typeface="+mn-ea"/>
              <a:cs typeface="+mn-cs"/>
            </a:rPr>
            <a:t>も昨年に引き続き、</a:t>
          </a:r>
          <a:r>
            <a:rPr lang="ja-JP" altLang="ja-JP" sz="1100">
              <a:solidFill>
                <a:schemeClr val="dk1"/>
              </a:solidFill>
              <a:latin typeface="+mn-lt"/>
              <a:ea typeface="+mn-ea"/>
              <a:cs typeface="+mn-cs"/>
            </a:rPr>
            <a:t>類似団体内平均値を上回っています。要因としては、補助費等が占める割合については減少傾向にありますが、社会情勢等により扶助費が占める割合が</a:t>
          </a:r>
          <a:r>
            <a:rPr lang="ja-JP" altLang="en-US" sz="1100">
              <a:solidFill>
                <a:schemeClr val="dk1"/>
              </a:solidFill>
              <a:latin typeface="+mn-lt"/>
              <a:ea typeface="+mn-ea"/>
              <a:cs typeface="+mn-cs"/>
            </a:rPr>
            <a:t>高止まりしていることが挙げられます</a:t>
          </a:r>
          <a:r>
            <a:rPr lang="ja-JP" altLang="ja-JP" sz="1100">
              <a:solidFill>
                <a:schemeClr val="dk1"/>
              </a:solidFill>
              <a:latin typeface="+mn-lt"/>
              <a:ea typeface="+mn-ea"/>
              <a:cs typeface="+mn-cs"/>
            </a:rPr>
            <a:t>。今後も安定的な財政運営を行っていくため比率の推移に注視していきます。</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170435</xdr:rowOff>
    </xdr:to>
    <xdr:cxnSp macro="">
      <xdr:nvCxnSpPr>
        <xdr:cNvPr id="429" name="直線コネクタ 428"/>
        <xdr:cNvCxnSpPr/>
      </xdr:nvCxnSpPr>
      <xdr:spPr>
        <a:xfrm flipV="1">
          <a:off x="15671800" y="133172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170435</xdr:rowOff>
    </xdr:to>
    <xdr:cxnSp macro="">
      <xdr:nvCxnSpPr>
        <xdr:cNvPr id="432" name="直線コネクタ 431"/>
        <xdr:cNvCxnSpPr/>
      </xdr:nvCxnSpPr>
      <xdr:spPr>
        <a:xfrm>
          <a:off x="14782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77</xdr:row>
      <xdr:rowOff>33274</xdr:rowOff>
    </xdr:to>
    <xdr:cxnSp macro="">
      <xdr:nvCxnSpPr>
        <xdr:cNvPr id="435" name="直線コネクタ 434"/>
        <xdr:cNvCxnSpPr/>
      </xdr:nvCxnSpPr>
      <xdr:spPr>
        <a:xfrm>
          <a:off x="13893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170435</xdr:rowOff>
    </xdr:to>
    <xdr:cxnSp macro="">
      <xdr:nvCxnSpPr>
        <xdr:cNvPr id="438" name="直線コネクタ 437"/>
        <xdr:cNvCxnSpPr/>
      </xdr:nvCxnSpPr>
      <xdr:spPr>
        <a:xfrm flipV="1">
          <a:off x="13004800" y="13198348"/>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8" name="円/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0" name="円/楕円 449"/>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51" name="テキスト ボックス 450"/>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2" name="円/楕円 451"/>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3" name="テキスト ボックス 45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4" name="円/楕円 453"/>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55" name="テキスト ボックス 454"/>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119635</xdr:rowOff>
    </xdr:from>
    <xdr:to>
      <xdr:col>19</xdr:col>
      <xdr:colOff>6350</xdr:colOff>
      <xdr:row>78</xdr:row>
      <xdr:rowOff>49785</xdr:rowOff>
    </xdr:to>
    <xdr:sp macro="" textlink="">
      <xdr:nvSpPr>
        <xdr:cNvPr id="456" name="円/楕円 455"/>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59962</xdr:rowOff>
    </xdr:from>
    <xdr:ext cx="762000" cy="259045"/>
    <xdr:sp macro="" textlink="">
      <xdr:nvSpPr>
        <xdr:cNvPr id="457" name="テキスト ボックス 456"/>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大阪府羽曳野市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108592</xdr:rowOff>
    </xdr:from>
    <xdr:to>
      <xdr:col>4</xdr:col>
      <xdr:colOff>1117600</xdr:colOff>
      <xdr:row>17</xdr:row>
      <xdr:rowOff>136253</xdr:rowOff>
    </xdr:to>
    <xdr:cxnSp macro="">
      <xdr:nvCxnSpPr>
        <xdr:cNvPr id="52" name="直線コネクタ 51"/>
        <xdr:cNvCxnSpPr/>
      </xdr:nvCxnSpPr>
      <xdr:spPr bwMode="auto">
        <a:xfrm>
          <a:off x="5003800" y="3070867"/>
          <a:ext cx="6477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58529</xdr:rowOff>
    </xdr:from>
    <xdr:to>
      <xdr:col>4</xdr:col>
      <xdr:colOff>469900</xdr:colOff>
      <xdr:row>17</xdr:row>
      <xdr:rowOff>108592</xdr:rowOff>
    </xdr:to>
    <xdr:cxnSp macro="">
      <xdr:nvCxnSpPr>
        <xdr:cNvPr id="55" name="直線コネクタ 54"/>
        <xdr:cNvCxnSpPr/>
      </xdr:nvCxnSpPr>
      <xdr:spPr bwMode="auto">
        <a:xfrm>
          <a:off x="4305300" y="3020804"/>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58529</xdr:rowOff>
    </xdr:from>
    <xdr:to>
      <xdr:col>3</xdr:col>
      <xdr:colOff>904875</xdr:colOff>
      <xdr:row>17</xdr:row>
      <xdr:rowOff>74923</xdr:rowOff>
    </xdr:to>
    <xdr:cxnSp macro="">
      <xdr:nvCxnSpPr>
        <xdr:cNvPr id="58" name="直線コネクタ 57"/>
        <xdr:cNvCxnSpPr/>
      </xdr:nvCxnSpPr>
      <xdr:spPr bwMode="auto">
        <a:xfrm flipV="1">
          <a:off x="3606800" y="3020804"/>
          <a:ext cx="6985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8825</xdr:rowOff>
    </xdr:from>
    <xdr:to>
      <xdr:col>3</xdr:col>
      <xdr:colOff>206375</xdr:colOff>
      <xdr:row>17</xdr:row>
      <xdr:rowOff>74923</xdr:rowOff>
    </xdr:to>
    <xdr:cxnSp macro="">
      <xdr:nvCxnSpPr>
        <xdr:cNvPr id="61" name="直線コネクタ 60"/>
        <xdr:cNvCxnSpPr/>
      </xdr:nvCxnSpPr>
      <xdr:spPr bwMode="auto">
        <a:xfrm>
          <a:off x="2908300" y="2971100"/>
          <a:ext cx="698500" cy="6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85453</xdr:rowOff>
    </xdr:from>
    <xdr:to>
      <xdr:col>5</xdr:col>
      <xdr:colOff>34925</xdr:colOff>
      <xdr:row>18</xdr:row>
      <xdr:rowOff>15603</xdr:rowOff>
    </xdr:to>
    <xdr:sp macro="" textlink="">
      <xdr:nvSpPr>
        <xdr:cNvPr id="71" name="円/楕円 70"/>
        <xdr:cNvSpPr/>
      </xdr:nvSpPr>
      <xdr:spPr bwMode="auto">
        <a:xfrm>
          <a:off x="5600700" y="30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57530</xdr:rowOff>
    </xdr:from>
    <xdr:ext cx="762000" cy="259045"/>
    <xdr:sp macro="" textlink="">
      <xdr:nvSpPr>
        <xdr:cNvPr id="72" name="人口1人当たり決算額の推移該当値テキスト130"/>
        <xdr:cNvSpPr txBox="1"/>
      </xdr:nvSpPr>
      <xdr:spPr>
        <a:xfrm>
          <a:off x="5740400" y="30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57792</xdr:rowOff>
    </xdr:from>
    <xdr:to>
      <xdr:col>4</xdr:col>
      <xdr:colOff>520700</xdr:colOff>
      <xdr:row>17</xdr:row>
      <xdr:rowOff>159392</xdr:rowOff>
    </xdr:to>
    <xdr:sp macro="" textlink="">
      <xdr:nvSpPr>
        <xdr:cNvPr id="73" name="円/楕円 72"/>
        <xdr:cNvSpPr/>
      </xdr:nvSpPr>
      <xdr:spPr bwMode="auto">
        <a:xfrm>
          <a:off x="4953000" y="302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144169</xdr:rowOff>
    </xdr:from>
    <xdr:ext cx="736600" cy="259045"/>
    <xdr:sp macro="" textlink="">
      <xdr:nvSpPr>
        <xdr:cNvPr id="74" name="テキスト ボックス 73"/>
        <xdr:cNvSpPr txBox="1"/>
      </xdr:nvSpPr>
      <xdr:spPr>
        <a:xfrm>
          <a:off x="4622800" y="310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7729</xdr:rowOff>
    </xdr:from>
    <xdr:to>
      <xdr:col>3</xdr:col>
      <xdr:colOff>955675</xdr:colOff>
      <xdr:row>17</xdr:row>
      <xdr:rowOff>109329</xdr:rowOff>
    </xdr:to>
    <xdr:sp macro="" textlink="">
      <xdr:nvSpPr>
        <xdr:cNvPr id="75" name="円/楕円 74"/>
        <xdr:cNvSpPr/>
      </xdr:nvSpPr>
      <xdr:spPr bwMode="auto">
        <a:xfrm>
          <a:off x="4254500" y="297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94106</xdr:rowOff>
    </xdr:from>
    <xdr:ext cx="762000" cy="259045"/>
    <xdr:sp macro="" textlink="">
      <xdr:nvSpPr>
        <xdr:cNvPr id="76" name="テキスト ボックス 75"/>
        <xdr:cNvSpPr txBox="1"/>
      </xdr:nvSpPr>
      <xdr:spPr>
        <a:xfrm>
          <a:off x="3924300" y="305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24123</xdr:rowOff>
    </xdr:from>
    <xdr:to>
      <xdr:col>3</xdr:col>
      <xdr:colOff>257175</xdr:colOff>
      <xdr:row>17</xdr:row>
      <xdr:rowOff>125723</xdr:rowOff>
    </xdr:to>
    <xdr:sp macro="" textlink="">
      <xdr:nvSpPr>
        <xdr:cNvPr id="77" name="円/楕円 76"/>
        <xdr:cNvSpPr/>
      </xdr:nvSpPr>
      <xdr:spPr bwMode="auto">
        <a:xfrm>
          <a:off x="3556000" y="298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78" name="テキスト ボックス 77"/>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129475</xdr:rowOff>
    </xdr:from>
    <xdr:to>
      <xdr:col>2</xdr:col>
      <xdr:colOff>692150</xdr:colOff>
      <xdr:row>17</xdr:row>
      <xdr:rowOff>59625</xdr:rowOff>
    </xdr:to>
    <xdr:sp macro="" textlink="">
      <xdr:nvSpPr>
        <xdr:cNvPr id="79" name="円/楕円 78"/>
        <xdr:cNvSpPr/>
      </xdr:nvSpPr>
      <xdr:spPr bwMode="auto">
        <a:xfrm>
          <a:off x="2857500" y="2920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44402</xdr:rowOff>
    </xdr:from>
    <xdr:ext cx="762000" cy="259045"/>
    <xdr:sp macro="" textlink="">
      <xdr:nvSpPr>
        <xdr:cNvPr id="80" name="テキスト ボックス 79"/>
        <xdr:cNvSpPr txBox="1"/>
      </xdr:nvSpPr>
      <xdr:spPr>
        <a:xfrm>
          <a:off x="2527300" y="30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75108</xdr:rowOff>
    </xdr:from>
    <xdr:to>
      <xdr:col>4</xdr:col>
      <xdr:colOff>1117600</xdr:colOff>
      <xdr:row>36</xdr:row>
      <xdr:rowOff>100678</xdr:rowOff>
    </xdr:to>
    <xdr:cxnSp macro="">
      <xdr:nvCxnSpPr>
        <xdr:cNvPr id="116" name="直線コネクタ 115"/>
        <xdr:cNvCxnSpPr/>
      </xdr:nvCxnSpPr>
      <xdr:spPr bwMode="auto">
        <a:xfrm>
          <a:off x="5003800" y="7028358"/>
          <a:ext cx="647700" cy="25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75108</xdr:rowOff>
    </xdr:from>
    <xdr:to>
      <xdr:col>4</xdr:col>
      <xdr:colOff>469900</xdr:colOff>
      <xdr:row>36</xdr:row>
      <xdr:rowOff>87909</xdr:rowOff>
    </xdr:to>
    <xdr:cxnSp macro="">
      <xdr:nvCxnSpPr>
        <xdr:cNvPr id="119" name="直線コネクタ 118"/>
        <xdr:cNvCxnSpPr/>
      </xdr:nvCxnSpPr>
      <xdr:spPr bwMode="auto">
        <a:xfrm flipV="1">
          <a:off x="4305300" y="7028358"/>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55514</xdr:rowOff>
    </xdr:from>
    <xdr:to>
      <xdr:col>3</xdr:col>
      <xdr:colOff>904875</xdr:colOff>
      <xdr:row>36</xdr:row>
      <xdr:rowOff>87909</xdr:rowOff>
    </xdr:to>
    <xdr:cxnSp macro="">
      <xdr:nvCxnSpPr>
        <xdr:cNvPr id="122" name="直線コネクタ 121"/>
        <xdr:cNvCxnSpPr/>
      </xdr:nvCxnSpPr>
      <xdr:spPr bwMode="auto">
        <a:xfrm>
          <a:off x="3606800" y="7008764"/>
          <a:ext cx="698500" cy="3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55514</xdr:rowOff>
    </xdr:from>
    <xdr:to>
      <xdr:col>3</xdr:col>
      <xdr:colOff>206375</xdr:colOff>
      <xdr:row>36</xdr:row>
      <xdr:rowOff>107112</xdr:rowOff>
    </xdr:to>
    <xdr:cxnSp macro="">
      <xdr:nvCxnSpPr>
        <xdr:cNvPr id="125" name="直線コネクタ 124"/>
        <xdr:cNvCxnSpPr/>
      </xdr:nvCxnSpPr>
      <xdr:spPr bwMode="auto">
        <a:xfrm flipV="1">
          <a:off x="2908300" y="7008764"/>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49878</xdr:rowOff>
    </xdr:from>
    <xdr:to>
      <xdr:col>5</xdr:col>
      <xdr:colOff>34925</xdr:colOff>
      <xdr:row>36</xdr:row>
      <xdr:rowOff>151478</xdr:rowOff>
    </xdr:to>
    <xdr:sp macro="" textlink="">
      <xdr:nvSpPr>
        <xdr:cNvPr id="135" name="円/楕円 134"/>
        <xdr:cNvSpPr/>
      </xdr:nvSpPr>
      <xdr:spPr bwMode="auto">
        <a:xfrm>
          <a:off x="5600700" y="700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237855</xdr:rowOff>
    </xdr:from>
    <xdr:ext cx="762000" cy="259045"/>
    <xdr:sp macro="" textlink="">
      <xdr:nvSpPr>
        <xdr:cNvPr id="136" name="人口1人当たり決算額の推移該当値テキスト445"/>
        <xdr:cNvSpPr txBox="1"/>
      </xdr:nvSpPr>
      <xdr:spPr>
        <a:xfrm>
          <a:off x="5740400" y="68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24308</xdr:rowOff>
    </xdr:from>
    <xdr:to>
      <xdr:col>4</xdr:col>
      <xdr:colOff>520700</xdr:colOff>
      <xdr:row>36</xdr:row>
      <xdr:rowOff>125908</xdr:rowOff>
    </xdr:to>
    <xdr:sp macro="" textlink="">
      <xdr:nvSpPr>
        <xdr:cNvPr id="137" name="円/楕円 136"/>
        <xdr:cNvSpPr/>
      </xdr:nvSpPr>
      <xdr:spPr bwMode="auto">
        <a:xfrm>
          <a:off x="4953000" y="697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136085</xdr:rowOff>
    </xdr:from>
    <xdr:ext cx="736600" cy="259045"/>
    <xdr:sp macro="" textlink="">
      <xdr:nvSpPr>
        <xdr:cNvPr id="138" name="テキスト ボックス 137"/>
        <xdr:cNvSpPr txBox="1"/>
      </xdr:nvSpPr>
      <xdr:spPr>
        <a:xfrm>
          <a:off x="4622800" y="674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37109</xdr:rowOff>
    </xdr:from>
    <xdr:to>
      <xdr:col>3</xdr:col>
      <xdr:colOff>955675</xdr:colOff>
      <xdr:row>36</xdr:row>
      <xdr:rowOff>138709</xdr:rowOff>
    </xdr:to>
    <xdr:sp macro="" textlink="">
      <xdr:nvSpPr>
        <xdr:cNvPr id="139" name="円/楕円 138"/>
        <xdr:cNvSpPr/>
      </xdr:nvSpPr>
      <xdr:spPr bwMode="auto">
        <a:xfrm>
          <a:off x="4254500" y="699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148886</xdr:rowOff>
    </xdr:from>
    <xdr:ext cx="762000" cy="259045"/>
    <xdr:sp macro="" textlink="">
      <xdr:nvSpPr>
        <xdr:cNvPr id="140" name="テキスト ボックス 139"/>
        <xdr:cNvSpPr txBox="1"/>
      </xdr:nvSpPr>
      <xdr:spPr>
        <a:xfrm>
          <a:off x="3924300" y="675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4714</xdr:rowOff>
    </xdr:from>
    <xdr:to>
      <xdr:col>3</xdr:col>
      <xdr:colOff>257175</xdr:colOff>
      <xdr:row>36</xdr:row>
      <xdr:rowOff>106314</xdr:rowOff>
    </xdr:to>
    <xdr:sp macro="" textlink="">
      <xdr:nvSpPr>
        <xdr:cNvPr id="141" name="円/楕円 140"/>
        <xdr:cNvSpPr/>
      </xdr:nvSpPr>
      <xdr:spPr bwMode="auto">
        <a:xfrm>
          <a:off x="3556000" y="695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116491</xdr:rowOff>
    </xdr:from>
    <xdr:ext cx="762000" cy="259045"/>
    <xdr:sp macro="" textlink="">
      <xdr:nvSpPr>
        <xdr:cNvPr id="142" name="テキスト ボックス 141"/>
        <xdr:cNvSpPr txBox="1"/>
      </xdr:nvSpPr>
      <xdr:spPr>
        <a:xfrm>
          <a:off x="3225800" y="672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56312</xdr:rowOff>
    </xdr:from>
    <xdr:to>
      <xdr:col>2</xdr:col>
      <xdr:colOff>692150</xdr:colOff>
      <xdr:row>36</xdr:row>
      <xdr:rowOff>157912</xdr:rowOff>
    </xdr:to>
    <xdr:sp macro="" textlink="">
      <xdr:nvSpPr>
        <xdr:cNvPr id="143" name="円/楕円 142"/>
        <xdr:cNvSpPr/>
      </xdr:nvSpPr>
      <xdr:spPr bwMode="auto">
        <a:xfrm>
          <a:off x="2857500" y="700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168089</xdr:rowOff>
    </xdr:from>
    <xdr:ext cx="762000" cy="259045"/>
    <xdr:sp macro="" textlink="">
      <xdr:nvSpPr>
        <xdr:cNvPr id="144" name="テキスト ボックス 143"/>
        <xdr:cNvSpPr txBox="1"/>
      </xdr:nvSpPr>
      <xdr:spPr>
        <a:xfrm>
          <a:off x="2527300" y="677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18</a:t>
          </a:r>
          <a:r>
            <a:rPr lang="ja-JP" altLang="ja-JP" sz="1100">
              <a:solidFill>
                <a:schemeClr val="dk1"/>
              </a:solidFill>
              <a:latin typeface="+mn-lt"/>
              <a:ea typeface="+mn-ea"/>
              <a:cs typeface="+mn-cs"/>
            </a:rPr>
            <a:t>年度より実質収支の黒字を保っており、決算剰余金の増加に伴い財政調整基金残高も平成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a:t>
          </a:r>
          <a:r>
            <a:rPr lang="en-US" altLang="ja-JP" sz="1100">
              <a:solidFill>
                <a:schemeClr val="dk1"/>
              </a:solidFill>
              <a:latin typeface="+mn-lt"/>
              <a:ea typeface="+mn-ea"/>
              <a:cs typeface="+mn-cs"/>
            </a:rPr>
            <a:t>1,313</a:t>
          </a:r>
          <a:r>
            <a:rPr lang="ja-JP" altLang="ja-JP" sz="1100">
              <a:solidFill>
                <a:schemeClr val="dk1"/>
              </a:solidFill>
              <a:latin typeface="+mn-lt"/>
              <a:ea typeface="+mn-ea"/>
              <a:cs typeface="+mn-cs"/>
            </a:rPr>
            <a:t>百万円から平成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年度では</a:t>
          </a:r>
          <a:r>
            <a:rPr lang="en-US" altLang="ja-JP" sz="1100">
              <a:solidFill>
                <a:schemeClr val="dk1"/>
              </a:solidFill>
              <a:latin typeface="+mn-lt"/>
              <a:ea typeface="+mn-ea"/>
              <a:cs typeface="+mn-cs"/>
            </a:rPr>
            <a:t>2,771</a:t>
          </a:r>
          <a:r>
            <a:rPr lang="ja-JP" altLang="ja-JP" sz="1100">
              <a:solidFill>
                <a:schemeClr val="dk1"/>
              </a:solidFill>
              <a:latin typeface="+mn-lt"/>
              <a:ea typeface="+mn-ea"/>
              <a:cs typeface="+mn-cs"/>
            </a:rPr>
            <a:t>百万円（</a:t>
          </a:r>
          <a:r>
            <a:rPr lang="en-US" altLang="ja-JP" sz="1100">
              <a:solidFill>
                <a:schemeClr val="dk1"/>
              </a:solidFill>
              <a:latin typeface="+mn-lt"/>
              <a:ea typeface="+mn-ea"/>
              <a:cs typeface="+mn-cs"/>
            </a:rPr>
            <a:t>1,458</a:t>
          </a:r>
          <a:r>
            <a:rPr lang="ja-JP" altLang="ja-JP" sz="1100">
              <a:solidFill>
                <a:schemeClr val="dk1"/>
              </a:solidFill>
              <a:latin typeface="+mn-lt"/>
              <a:ea typeface="+mn-ea"/>
              <a:cs typeface="+mn-cs"/>
            </a:rPr>
            <a:t>百万円増）となって</a:t>
          </a:r>
          <a:r>
            <a:rPr lang="ja-JP" altLang="ja-JP" sz="1100" u="none">
              <a:solidFill>
                <a:schemeClr val="dk1"/>
              </a:solidFill>
              <a:latin typeface="+mn-lt"/>
              <a:ea typeface="+mn-ea"/>
              <a:cs typeface="+mn-cs"/>
            </a:rPr>
            <a:t>います。また、実質単年度収支では</a:t>
          </a:r>
          <a:r>
            <a:rPr lang="ja-JP" altLang="en-US" sz="1100" u="none">
              <a:solidFill>
                <a:schemeClr val="dk1"/>
              </a:solidFill>
              <a:latin typeface="+mn-lt"/>
              <a:ea typeface="+mn-ea"/>
              <a:cs typeface="+mn-cs"/>
            </a:rPr>
            <a:t>昨年より</a:t>
          </a:r>
          <a:r>
            <a:rPr lang="en-US" altLang="ja-JP" sz="1100" u="none">
              <a:solidFill>
                <a:schemeClr val="dk1"/>
              </a:solidFill>
              <a:latin typeface="+mn-lt"/>
              <a:ea typeface="+mn-ea"/>
              <a:cs typeface="+mn-cs"/>
            </a:rPr>
            <a:t>4.27</a:t>
          </a:r>
          <a:r>
            <a:rPr lang="ja-JP" altLang="en-US" sz="1100" u="none">
              <a:solidFill>
                <a:schemeClr val="dk1"/>
              </a:solidFill>
              <a:latin typeface="+mn-lt"/>
              <a:ea typeface="+mn-ea"/>
              <a:cs typeface="+mn-cs"/>
            </a:rPr>
            <a:t>ポイント増加していますが、主な要因としましては、</a:t>
          </a:r>
          <a:r>
            <a:rPr lang="ja-JP" altLang="ja-JP" sz="1100" u="none">
              <a:solidFill>
                <a:schemeClr val="dk1"/>
              </a:solidFill>
              <a:latin typeface="+mn-lt"/>
              <a:ea typeface="+mn-ea"/>
              <a:cs typeface="+mn-cs"/>
            </a:rPr>
            <a:t>普通交付税と臨時財政対策債、財産売却収入</a:t>
          </a:r>
          <a:r>
            <a:rPr lang="ja-JP" altLang="en-US" sz="1100" u="none">
              <a:solidFill>
                <a:schemeClr val="dk1"/>
              </a:solidFill>
              <a:latin typeface="+mn-lt"/>
              <a:ea typeface="+mn-ea"/>
              <a:cs typeface="+mn-cs"/>
            </a:rPr>
            <a:t>が増加したこと</a:t>
          </a:r>
          <a:r>
            <a:rPr lang="ja-JP" altLang="ja-JP" sz="1100" u="none">
              <a:solidFill>
                <a:schemeClr val="dk1"/>
              </a:solidFill>
              <a:latin typeface="+mn-lt"/>
              <a:ea typeface="+mn-ea"/>
              <a:cs typeface="+mn-cs"/>
            </a:rPr>
            <a:t>、</a:t>
          </a:r>
          <a:r>
            <a:rPr lang="ja-JP" altLang="en-US" sz="1100" u="none">
              <a:solidFill>
                <a:schemeClr val="dk1"/>
              </a:solidFill>
              <a:latin typeface="+mn-lt"/>
              <a:ea typeface="+mn-ea"/>
              <a:cs typeface="+mn-cs"/>
            </a:rPr>
            <a:t>退職者の減少等の</a:t>
          </a:r>
          <a:r>
            <a:rPr lang="ja-JP" altLang="ja-JP" sz="1100" u="none">
              <a:solidFill>
                <a:schemeClr val="dk1"/>
              </a:solidFill>
              <a:latin typeface="+mn-lt"/>
              <a:ea typeface="+mn-ea"/>
              <a:cs typeface="+mn-cs"/>
            </a:rPr>
            <a:t>人件費が</a:t>
          </a:r>
          <a:r>
            <a:rPr lang="ja-JP" altLang="en-US" sz="1100" u="none">
              <a:solidFill>
                <a:schemeClr val="dk1"/>
              </a:solidFill>
              <a:latin typeface="+mn-lt"/>
              <a:ea typeface="+mn-ea"/>
              <a:cs typeface="+mn-cs"/>
            </a:rPr>
            <a:t>減少したことが挙げられます。</a:t>
          </a:r>
          <a:endParaRPr lang="en-US" altLang="ja-JP" sz="1100" u="none">
            <a:solidFill>
              <a:schemeClr val="dk1"/>
            </a:solidFill>
            <a:latin typeface="+mn-lt"/>
            <a:ea typeface="+mn-ea"/>
            <a:cs typeface="+mn-cs"/>
          </a:endParaRPr>
        </a:p>
        <a:p>
          <a:pPr rtl="0" fontAlgn="base"/>
          <a:r>
            <a:rPr lang="ja-JP" altLang="en-US" sz="1100" u="none">
              <a:solidFill>
                <a:schemeClr val="dk1"/>
              </a:solidFill>
              <a:latin typeface="+mn-lt"/>
              <a:ea typeface="+mn-ea"/>
              <a:cs typeface="+mn-cs"/>
            </a:rPr>
            <a:t>　</a:t>
          </a:r>
          <a:r>
            <a:rPr lang="ja-JP" altLang="ja-JP" sz="1100" u="none">
              <a:solidFill>
                <a:schemeClr val="dk1"/>
              </a:solidFill>
              <a:latin typeface="+mn-lt"/>
              <a:ea typeface="+mn-ea"/>
              <a:cs typeface="+mn-cs"/>
            </a:rPr>
            <a:t>今後も国・府の動向に十分注意を払うとともに、「財政健全化計画」に基づき歳入の確保及び歳出の抑制を図り、黒字財政の維持</a:t>
          </a:r>
          <a:r>
            <a:rPr lang="ja-JP" altLang="ja-JP" sz="1100">
              <a:solidFill>
                <a:schemeClr val="dk1"/>
              </a:solidFill>
              <a:latin typeface="+mn-lt"/>
              <a:ea typeface="+mn-ea"/>
              <a:cs typeface="+mn-cs"/>
            </a:rPr>
            <a:t>継続に努めていき</a:t>
          </a:r>
          <a:r>
            <a:rPr lang="ja-JP" altLang="en-US" sz="1100">
              <a:solidFill>
                <a:schemeClr val="dk1"/>
              </a:solidFill>
              <a:latin typeface="+mn-lt"/>
              <a:ea typeface="+mn-ea"/>
              <a:cs typeface="+mn-cs"/>
            </a:rPr>
            <a:t>ま</a:t>
          </a:r>
          <a:r>
            <a:rPr lang="ja-JP" altLang="ja-JP" sz="1100">
              <a:solidFill>
                <a:schemeClr val="dk1"/>
              </a:solidFill>
              <a:latin typeface="+mn-lt"/>
              <a:ea typeface="+mn-ea"/>
              <a:cs typeface="+mn-cs"/>
            </a:rPr>
            <a:t>す。</a:t>
          </a:r>
          <a:endParaRPr lang="ja-JP"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baseline="0">
              <a:solidFill>
                <a:schemeClr val="dk1"/>
              </a:solidFill>
              <a:latin typeface="+mn-lt"/>
              <a:ea typeface="+mn-ea"/>
              <a:cs typeface="+mn-cs"/>
            </a:rPr>
            <a:t>　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年度から平成</a:t>
          </a:r>
          <a:r>
            <a:rPr lang="en-US" altLang="ja-JP" sz="1100" baseline="0">
              <a:solidFill>
                <a:schemeClr val="dk1"/>
              </a:solidFill>
              <a:latin typeface="+mn-lt"/>
              <a:ea typeface="+mn-ea"/>
              <a:cs typeface="+mn-cs"/>
            </a:rPr>
            <a:t>25</a:t>
          </a:r>
          <a:r>
            <a:rPr lang="ja-JP" altLang="ja-JP" sz="1100" baseline="0">
              <a:solidFill>
                <a:schemeClr val="dk1"/>
              </a:solidFill>
              <a:latin typeface="+mn-lt"/>
              <a:ea typeface="+mn-ea"/>
              <a:cs typeface="+mn-cs"/>
            </a:rPr>
            <a:t>年度において</a:t>
          </a:r>
          <a:r>
            <a:rPr lang="ja-JP" altLang="en-US" sz="1100" baseline="0">
              <a:solidFill>
                <a:schemeClr val="dk1"/>
              </a:solidFill>
              <a:latin typeface="+mn-lt"/>
              <a:ea typeface="+mn-ea"/>
              <a:cs typeface="+mn-cs"/>
            </a:rPr>
            <a:t>、</a:t>
          </a:r>
          <a:r>
            <a:rPr lang="ja-JP" altLang="ja-JP" sz="1100" baseline="0">
              <a:solidFill>
                <a:schemeClr val="dk1"/>
              </a:solidFill>
              <a:latin typeface="+mn-lt"/>
              <a:ea typeface="+mn-ea"/>
              <a:cs typeface="+mn-cs"/>
            </a:rPr>
            <a:t>すべての会計で黒字財政を維持しています。構成比については、水道事業会計の標準財政規模に対する比率が最も大きく、平成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年度に</a:t>
          </a:r>
          <a:r>
            <a:rPr lang="en-US" altLang="ja-JP" sz="1100" baseline="0">
              <a:solidFill>
                <a:schemeClr val="dk1"/>
              </a:solidFill>
              <a:latin typeface="+mn-lt"/>
              <a:ea typeface="+mn-ea"/>
              <a:cs typeface="+mn-cs"/>
            </a:rPr>
            <a:t>8.68%</a:t>
          </a:r>
          <a:r>
            <a:rPr lang="ja-JP" altLang="ja-JP" sz="1100" baseline="0">
              <a:solidFill>
                <a:schemeClr val="dk1"/>
              </a:solidFill>
              <a:latin typeface="+mn-lt"/>
              <a:ea typeface="+mn-ea"/>
              <a:cs typeface="+mn-cs"/>
            </a:rPr>
            <a:t>であったものが平成</a:t>
          </a:r>
          <a:r>
            <a:rPr lang="en-US" altLang="ja-JP" sz="1100" baseline="0">
              <a:solidFill>
                <a:schemeClr val="dk1"/>
              </a:solidFill>
              <a:latin typeface="+mn-lt"/>
              <a:ea typeface="+mn-ea"/>
              <a:cs typeface="+mn-cs"/>
            </a:rPr>
            <a:t>25</a:t>
          </a:r>
          <a:r>
            <a:rPr lang="ja-JP" altLang="ja-JP" sz="1100" baseline="0">
              <a:solidFill>
                <a:schemeClr val="dk1"/>
              </a:solidFill>
              <a:latin typeface="+mn-lt"/>
              <a:ea typeface="+mn-ea"/>
              <a:cs typeface="+mn-cs"/>
            </a:rPr>
            <a:t>年度には</a:t>
          </a:r>
          <a:r>
            <a:rPr lang="en-US" altLang="ja-JP" sz="1100" baseline="0">
              <a:solidFill>
                <a:schemeClr val="dk1"/>
              </a:solidFill>
              <a:latin typeface="+mn-lt"/>
              <a:ea typeface="+mn-ea"/>
              <a:cs typeface="+mn-cs"/>
            </a:rPr>
            <a:t>11.32%</a:t>
          </a:r>
          <a:r>
            <a:rPr lang="ja-JP" altLang="ja-JP" sz="1100" baseline="0">
              <a:solidFill>
                <a:schemeClr val="dk1"/>
              </a:solidFill>
              <a:latin typeface="+mn-lt"/>
              <a:ea typeface="+mn-ea"/>
              <a:cs typeface="+mn-cs"/>
            </a:rPr>
            <a:t>と</a:t>
          </a:r>
          <a:r>
            <a:rPr lang="en-US" altLang="ja-JP" sz="1100" baseline="0">
              <a:solidFill>
                <a:schemeClr val="dk1"/>
              </a:solidFill>
              <a:latin typeface="+mn-lt"/>
              <a:ea typeface="+mn-ea"/>
              <a:cs typeface="+mn-cs"/>
            </a:rPr>
            <a:t>2.64</a:t>
          </a:r>
          <a:r>
            <a:rPr lang="ja-JP" altLang="en-US" sz="1100" baseline="0">
              <a:solidFill>
                <a:schemeClr val="dk1"/>
              </a:solidFill>
              <a:latin typeface="+mn-lt"/>
              <a:ea typeface="+mn-ea"/>
              <a:cs typeface="+mn-cs"/>
            </a:rPr>
            <a:t>ポイント上</a:t>
          </a:r>
          <a:r>
            <a:rPr lang="ja-JP" altLang="ja-JP" sz="1100" baseline="0">
              <a:solidFill>
                <a:schemeClr val="dk1"/>
              </a:solidFill>
              <a:latin typeface="+mn-lt"/>
              <a:ea typeface="+mn-ea"/>
              <a:cs typeface="+mn-cs"/>
            </a:rPr>
            <a:t>昇しているほか、国民健康保険特別会計では平成</a:t>
          </a:r>
          <a:r>
            <a:rPr lang="en-US" altLang="ja-JP" sz="1100" baseline="0">
              <a:solidFill>
                <a:schemeClr val="dk1"/>
              </a:solidFill>
              <a:latin typeface="+mn-lt"/>
              <a:ea typeface="+mn-ea"/>
              <a:cs typeface="+mn-cs"/>
            </a:rPr>
            <a:t>21</a:t>
          </a:r>
          <a:r>
            <a:rPr lang="ja-JP" altLang="ja-JP" sz="1100" baseline="0">
              <a:solidFill>
                <a:schemeClr val="dk1"/>
              </a:solidFill>
              <a:latin typeface="+mn-lt"/>
              <a:ea typeface="+mn-ea"/>
              <a:cs typeface="+mn-cs"/>
            </a:rPr>
            <a:t>年度の</a:t>
          </a:r>
          <a:r>
            <a:rPr lang="en-US" altLang="ja-JP" sz="1100" baseline="0">
              <a:solidFill>
                <a:schemeClr val="dk1"/>
              </a:solidFill>
              <a:latin typeface="+mn-lt"/>
              <a:ea typeface="+mn-ea"/>
              <a:cs typeface="+mn-cs"/>
            </a:rPr>
            <a:t>3.47%</a:t>
          </a:r>
          <a:r>
            <a:rPr lang="ja-JP" altLang="ja-JP" sz="1100" baseline="0">
              <a:solidFill>
                <a:schemeClr val="dk1"/>
              </a:solidFill>
              <a:latin typeface="+mn-lt"/>
              <a:ea typeface="+mn-ea"/>
              <a:cs typeface="+mn-cs"/>
            </a:rPr>
            <a:t>から平成</a:t>
          </a:r>
          <a:r>
            <a:rPr lang="en-US" altLang="ja-JP" sz="1100" baseline="0">
              <a:solidFill>
                <a:schemeClr val="dk1"/>
              </a:solidFill>
              <a:latin typeface="+mn-lt"/>
              <a:ea typeface="+mn-ea"/>
              <a:cs typeface="+mn-cs"/>
            </a:rPr>
            <a:t>25</a:t>
          </a:r>
          <a:r>
            <a:rPr lang="ja-JP" altLang="ja-JP" sz="1100" baseline="0">
              <a:solidFill>
                <a:schemeClr val="dk1"/>
              </a:solidFill>
              <a:latin typeface="+mn-lt"/>
              <a:ea typeface="+mn-ea"/>
              <a:cs typeface="+mn-cs"/>
            </a:rPr>
            <a:t>年度では</a:t>
          </a:r>
          <a:r>
            <a:rPr lang="en-US" altLang="ja-JP" sz="1100" baseline="0">
              <a:solidFill>
                <a:schemeClr val="dk1"/>
              </a:solidFill>
              <a:latin typeface="+mn-lt"/>
              <a:ea typeface="+mn-ea"/>
              <a:cs typeface="+mn-cs"/>
            </a:rPr>
            <a:t>3.67%</a:t>
          </a:r>
          <a:r>
            <a:rPr lang="ja-JP" altLang="ja-JP" sz="1100" baseline="0">
              <a:solidFill>
                <a:schemeClr val="dk1"/>
              </a:solidFill>
              <a:latin typeface="+mn-lt"/>
              <a:ea typeface="+mn-ea"/>
              <a:cs typeface="+mn-cs"/>
            </a:rPr>
            <a:t>と</a:t>
          </a:r>
          <a:r>
            <a:rPr lang="en-US" altLang="ja-JP" sz="1100" baseline="0">
              <a:solidFill>
                <a:schemeClr val="dk1"/>
              </a:solidFill>
              <a:latin typeface="+mn-lt"/>
              <a:ea typeface="+mn-ea"/>
              <a:cs typeface="+mn-cs"/>
            </a:rPr>
            <a:t>0.20</a:t>
          </a:r>
          <a:r>
            <a:rPr lang="ja-JP" altLang="en-US" sz="1100" baseline="0">
              <a:solidFill>
                <a:schemeClr val="dk1"/>
              </a:solidFill>
              <a:latin typeface="+mn-lt"/>
              <a:ea typeface="+mn-ea"/>
              <a:cs typeface="+mn-cs"/>
            </a:rPr>
            <a:t>ポイント</a:t>
          </a:r>
          <a:r>
            <a:rPr lang="ja-JP" altLang="ja-JP" sz="1100" baseline="0">
              <a:solidFill>
                <a:schemeClr val="dk1"/>
              </a:solidFill>
              <a:latin typeface="+mn-lt"/>
              <a:ea typeface="+mn-ea"/>
              <a:cs typeface="+mn-cs"/>
            </a:rPr>
            <a:t>上昇しています。一般会計に</a:t>
          </a:r>
          <a:r>
            <a:rPr lang="ja-JP" altLang="en-US" sz="1100" baseline="0">
              <a:solidFill>
                <a:schemeClr val="dk1"/>
              </a:solidFill>
              <a:latin typeface="+mn-lt"/>
              <a:ea typeface="+mn-ea"/>
              <a:cs typeface="+mn-cs"/>
            </a:rPr>
            <a:t>ついては、前年度</a:t>
          </a:r>
          <a:r>
            <a:rPr lang="en-US" altLang="ja-JP" sz="1100" baseline="0">
              <a:solidFill>
                <a:schemeClr val="dk1"/>
              </a:solidFill>
              <a:latin typeface="+mn-lt"/>
              <a:ea typeface="+mn-ea"/>
              <a:cs typeface="+mn-cs"/>
            </a:rPr>
            <a:t>0.35%</a:t>
          </a:r>
          <a:r>
            <a:rPr lang="ja-JP" altLang="en-US" sz="1100" baseline="0">
              <a:solidFill>
                <a:schemeClr val="dk1"/>
              </a:solidFill>
              <a:latin typeface="+mn-lt"/>
              <a:ea typeface="+mn-ea"/>
              <a:cs typeface="+mn-cs"/>
            </a:rPr>
            <a:t>であったものが</a:t>
          </a:r>
          <a:r>
            <a:rPr lang="en-US" altLang="ja-JP" sz="1100" baseline="0">
              <a:solidFill>
                <a:schemeClr val="dk1"/>
              </a:solidFill>
              <a:latin typeface="+mn-lt"/>
              <a:ea typeface="+mn-ea"/>
              <a:cs typeface="+mn-cs"/>
            </a:rPr>
            <a:t>4.86</a:t>
          </a:r>
          <a:r>
            <a:rPr lang="ja-JP" altLang="en-US" sz="1100" baseline="0">
              <a:solidFill>
                <a:schemeClr val="dk1"/>
              </a:solidFill>
              <a:latin typeface="+mn-lt"/>
              <a:ea typeface="+mn-ea"/>
              <a:cs typeface="+mn-cs"/>
            </a:rPr>
            <a:t>％と大きくなっており、近年でもっと高い割合を示しています</a:t>
          </a:r>
          <a:r>
            <a:rPr lang="ja-JP" altLang="ja-JP" sz="1100" baseline="0">
              <a:solidFill>
                <a:schemeClr val="dk1"/>
              </a:solidFill>
              <a:latin typeface="+mn-lt"/>
              <a:ea typeface="+mn-ea"/>
              <a:cs typeface="+mn-cs"/>
            </a:rPr>
            <a:t>。今後も各数値の推移に注視し、引き続き黒字財政の維持継続に努めていきます。</a:t>
          </a:r>
          <a:endParaRPr lang="en-US" altLang="ja-JP" sz="1100" baseline="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latin typeface="+mn-lt"/>
              <a:ea typeface="+mn-ea"/>
              <a:cs typeface="+mn-cs"/>
            </a:rPr>
            <a:t>　本市の実質公債費比率は、過去の公共施設整備による元利償還金や公共下水道特別会計等に対する公債費繰出金とともに、近年の大量退職に伴い発行した退職手当債などの影響により高い水準での横ばい状態で推移しています。</a:t>
          </a:r>
          <a:endParaRPr lang="en-US" altLang="ja-JP" sz="1100">
            <a:solidFill>
              <a:schemeClr val="dk1"/>
            </a:solidFill>
            <a:latin typeface="+mn-lt"/>
            <a:ea typeface="+mn-ea"/>
            <a:cs typeface="+mn-cs"/>
          </a:endParaRPr>
        </a:p>
        <a:p>
          <a:pPr eaLnBrk="1" fontAlgn="auto" latinLnBrk="0" hangingPunct="1"/>
          <a:r>
            <a:rPr lang="ja-JP" altLang="en-US" sz="1100">
              <a:solidFill>
                <a:schemeClr val="dk1"/>
              </a:solidFill>
              <a:latin typeface="+mn-lt"/>
              <a:ea typeface="+mn-ea"/>
              <a:cs typeface="+mn-cs"/>
            </a:rPr>
            <a:t>　今後とも地方債発行については留意しつつ、公債費管理を適正に進めます。</a:t>
          </a:r>
          <a:endParaRPr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a:solidFill>
                <a:schemeClr val="dk1"/>
              </a:solidFill>
              <a:latin typeface="+mn-lt"/>
              <a:ea typeface="+mn-ea"/>
              <a:cs typeface="+mn-cs"/>
            </a:rPr>
            <a:t>　平成</a:t>
          </a:r>
          <a:r>
            <a:rPr lang="en-US" altLang="ja-JP" sz="1100">
              <a:solidFill>
                <a:schemeClr val="dk1"/>
              </a:solidFill>
              <a:latin typeface="+mn-lt"/>
              <a:ea typeface="+mn-ea"/>
              <a:cs typeface="+mn-cs"/>
            </a:rPr>
            <a:t>25</a:t>
          </a:r>
          <a:r>
            <a:rPr lang="ja-JP" altLang="en-US" sz="1100">
              <a:solidFill>
                <a:schemeClr val="dk1"/>
              </a:solidFill>
              <a:latin typeface="+mn-lt"/>
              <a:ea typeface="+mn-ea"/>
              <a:cs typeface="+mn-cs"/>
            </a:rPr>
            <a:t>年度については、一般会計等に係る地方債現在高は増加したものの、土地開発公社解散に伴い、債務負担行為に基づく支出予定額が皆減したことにより将来負担比率（分子）についても減少しています。しかしながら、類似団体平均に比べると高い状態であるため、今後も数値の変動に留意していきます。</a:t>
          </a:r>
          <a:endParaRPr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42396778</v>
      </c>
      <c r="BO4" s="349"/>
      <c r="BP4" s="349"/>
      <c r="BQ4" s="349"/>
      <c r="BR4" s="349"/>
      <c r="BS4" s="349"/>
      <c r="BT4" s="349"/>
      <c r="BU4" s="350"/>
      <c r="BV4" s="348">
        <v>38788278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41274332</v>
      </c>
      <c r="BO5" s="386"/>
      <c r="BP5" s="386"/>
      <c r="BQ5" s="386"/>
      <c r="BR5" s="386"/>
      <c r="BS5" s="386"/>
      <c r="BT5" s="386"/>
      <c r="BU5" s="387"/>
      <c r="BV5" s="385">
        <v>38624609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v>
      </c>
      <c r="CU5" s="383"/>
      <c r="CV5" s="383"/>
      <c r="CW5" s="383"/>
      <c r="CX5" s="383"/>
      <c r="CY5" s="383"/>
      <c r="CZ5" s="383"/>
      <c r="DA5" s="384"/>
      <c r="DB5" s="382">
        <v>97.9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1122446</v>
      </c>
      <c r="BO6" s="386"/>
      <c r="BP6" s="386"/>
      <c r="BQ6" s="386"/>
      <c r="BR6" s="386"/>
      <c r="BS6" s="386"/>
      <c r="BT6" s="386"/>
      <c r="BU6" s="387"/>
      <c r="BV6" s="385">
        <v>163669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105.3</v>
      </c>
      <c r="CU6" s="423"/>
      <c r="CV6" s="423"/>
      <c r="CW6" s="423"/>
      <c r="CX6" s="423"/>
      <c r="CY6" s="423"/>
      <c r="CZ6" s="423"/>
      <c r="DA6" s="424"/>
      <c r="DB6" s="422">
        <v>106.6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2016</v>
      </c>
      <c r="BO7" s="386"/>
      <c r="BP7" s="386"/>
      <c r="BQ7" s="386"/>
      <c r="BR7" s="386"/>
      <c r="BS7" s="386"/>
      <c r="BT7" s="386"/>
      <c r="BU7" s="387"/>
      <c r="BV7" s="385">
        <v>85684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23034012</v>
      </c>
      <c r="CU7" s="386"/>
      <c r="CV7" s="386"/>
      <c r="CW7" s="386"/>
      <c r="CX7" s="386"/>
      <c r="CY7" s="386"/>
      <c r="CZ7" s="386"/>
      <c r="DA7" s="387"/>
      <c r="DB7" s="385">
        <v>22603626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1120430</v>
      </c>
      <c r="BO8" s="386"/>
      <c r="BP8" s="386"/>
      <c r="BQ8" s="386"/>
      <c r="BR8" s="386"/>
      <c r="BS8" s="386"/>
      <c r="BT8" s="386"/>
      <c r="BU8" s="387"/>
      <c r="BV8" s="385">
        <v>77985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117681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1042445</v>
      </c>
      <c r="BO9" s="386"/>
      <c r="BP9" s="386"/>
      <c r="BQ9" s="386"/>
      <c r="BR9" s="386"/>
      <c r="BS9" s="386"/>
      <c r="BT9" s="386"/>
      <c r="BU9" s="387"/>
      <c r="BV9" s="385">
        <v>-693110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19.100000000000001</v>
      </c>
      <c r="CU9" s="383"/>
      <c r="CV9" s="383"/>
      <c r="CW9" s="383"/>
      <c r="CX9" s="383"/>
      <c r="CY9" s="383"/>
      <c r="CZ9" s="383"/>
      <c r="DA9" s="384"/>
      <c r="DB9" s="382">
        <v>18.3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118695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44101</v>
      </c>
      <c r="BO10" s="386"/>
      <c r="BP10" s="386"/>
      <c r="BQ10" s="386"/>
      <c r="BR10" s="386"/>
      <c r="BS10" s="386"/>
      <c r="BT10" s="386"/>
      <c r="BU10" s="387"/>
      <c r="BV10" s="385">
        <v>761284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199474</v>
      </c>
      <c r="BO11" s="386"/>
      <c r="BP11" s="386"/>
      <c r="BQ11" s="386"/>
      <c r="BR11" s="386"/>
      <c r="BS11" s="386"/>
      <c r="BT11" s="386"/>
      <c r="BU11" s="387"/>
      <c r="BV11" s="385">
        <v>227615</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115904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115095</v>
      </c>
      <c r="S13" s="467"/>
      <c r="T13" s="467"/>
      <c r="U13" s="467"/>
      <c r="V13" s="468"/>
      <c r="W13" s="401" t="s">
        <v>123</v>
      </c>
      <c r="X13" s="402"/>
      <c r="Y13" s="402"/>
      <c r="Z13" s="402"/>
      <c r="AA13" s="402"/>
      <c r="AB13" s="392"/>
      <c r="AC13" s="436">
        <v>582</v>
      </c>
      <c r="AD13" s="437"/>
      <c r="AE13" s="437"/>
      <c r="AF13" s="437"/>
      <c r="AG13" s="476"/>
      <c r="AH13" s="436">
        <v>702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1286020</v>
      </c>
      <c r="BO13" s="386"/>
      <c r="BP13" s="386"/>
      <c r="BQ13" s="386"/>
      <c r="BR13" s="386"/>
      <c r="BS13" s="386"/>
      <c r="BT13" s="386"/>
      <c r="BU13" s="387"/>
      <c r="BV13" s="385">
        <v>295789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116561</v>
      </c>
      <c r="S14" s="467"/>
      <c r="T14" s="467"/>
      <c r="U14" s="467"/>
      <c r="V14" s="468"/>
      <c r="W14" s="375"/>
      <c r="X14" s="376"/>
      <c r="Y14" s="376"/>
      <c r="Z14" s="376"/>
      <c r="AA14" s="376"/>
      <c r="AB14" s="365"/>
      <c r="AC14" s="469">
        <v>1.2</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57.1</v>
      </c>
      <c r="CU14" s="481"/>
      <c r="CV14" s="481"/>
      <c r="CW14" s="481"/>
      <c r="CX14" s="481"/>
      <c r="CY14" s="481"/>
      <c r="CZ14" s="481"/>
      <c r="DA14" s="482"/>
      <c r="DB14" s="480">
        <v>98.7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115758</v>
      </c>
      <c r="S15" s="467"/>
      <c r="T15" s="467"/>
      <c r="U15" s="467"/>
      <c r="V15" s="468"/>
      <c r="W15" s="401" t="s">
        <v>130</v>
      </c>
      <c r="X15" s="402"/>
      <c r="Y15" s="402"/>
      <c r="Z15" s="402"/>
      <c r="AA15" s="402"/>
      <c r="AB15" s="392"/>
      <c r="AC15" s="436">
        <v>12636</v>
      </c>
      <c r="AD15" s="437"/>
      <c r="AE15" s="437"/>
      <c r="AF15" s="437"/>
      <c r="AG15" s="476"/>
      <c r="AH15" s="436">
        <v>14556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9878230</v>
      </c>
      <c r="BO15" s="349"/>
      <c r="BP15" s="349"/>
      <c r="BQ15" s="349"/>
      <c r="BR15" s="349"/>
      <c r="BS15" s="349"/>
      <c r="BT15" s="349"/>
      <c r="BU15" s="350"/>
      <c r="BV15" s="348">
        <v>9961784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26.8</v>
      </c>
      <c r="AD16" s="470"/>
      <c r="AE16" s="470"/>
      <c r="AF16" s="470"/>
      <c r="AG16" s="471"/>
      <c r="AH16" s="469">
        <v>27.8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18053283</v>
      </c>
      <c r="BO16" s="386"/>
      <c r="BP16" s="386"/>
      <c r="BQ16" s="386"/>
      <c r="BR16" s="386"/>
      <c r="BS16" s="386"/>
      <c r="BT16" s="386"/>
      <c r="BU16" s="387"/>
      <c r="BV16" s="385">
        <v>17859240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33874</v>
      </c>
      <c r="AD17" s="437"/>
      <c r="AE17" s="437"/>
      <c r="AF17" s="437"/>
      <c r="AG17" s="476"/>
      <c r="AH17" s="436">
        <v>35692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12777145</v>
      </c>
      <c r="BO17" s="386"/>
      <c r="BP17" s="386"/>
      <c r="BQ17" s="386"/>
      <c r="BR17" s="386"/>
      <c r="BS17" s="386"/>
      <c r="BT17" s="386"/>
      <c r="BU17" s="387"/>
      <c r="BV17" s="385">
        <v>12845139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26.44</v>
      </c>
      <c r="M18" s="498"/>
      <c r="N18" s="498"/>
      <c r="O18" s="498"/>
      <c r="P18" s="498"/>
      <c r="Q18" s="498"/>
      <c r="R18" s="499"/>
      <c r="S18" s="499"/>
      <c r="T18" s="499"/>
      <c r="U18" s="499"/>
      <c r="V18" s="500"/>
      <c r="W18" s="403"/>
      <c r="X18" s="404"/>
      <c r="Y18" s="404"/>
      <c r="Z18" s="404"/>
      <c r="AA18" s="404"/>
      <c r="AB18" s="395"/>
      <c r="AC18" s="501">
        <v>71.900000000000006</v>
      </c>
      <c r="AD18" s="502"/>
      <c r="AE18" s="502"/>
      <c r="AF18" s="502"/>
      <c r="AG18" s="503"/>
      <c r="AH18" s="501">
        <v>68.099999999999994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22613571</v>
      </c>
      <c r="BO18" s="386"/>
      <c r="BP18" s="386"/>
      <c r="BQ18" s="386"/>
      <c r="BR18" s="386"/>
      <c r="BS18" s="386"/>
      <c r="BT18" s="386"/>
      <c r="BU18" s="387"/>
      <c r="BV18" s="385">
        <v>22462094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4451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25607726</v>
      </c>
      <c r="BO19" s="386"/>
      <c r="BP19" s="386"/>
      <c r="BQ19" s="386"/>
      <c r="BR19" s="386"/>
      <c r="BS19" s="386"/>
      <c r="BT19" s="386"/>
      <c r="BU19" s="387"/>
      <c r="BV19" s="385">
        <v>27247778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44693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43713411</v>
      </c>
      <c r="BO23" s="386"/>
      <c r="BP23" s="386"/>
      <c r="BQ23" s="386"/>
      <c r="BR23" s="386"/>
      <c r="BS23" s="386"/>
      <c r="BT23" s="386"/>
      <c r="BU23" s="387"/>
      <c r="BV23" s="385">
        <v>42766371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7425</v>
      </c>
      <c r="R24" s="437"/>
      <c r="S24" s="437"/>
      <c r="T24" s="437"/>
      <c r="U24" s="437"/>
      <c r="V24" s="476"/>
      <c r="W24" s="531"/>
      <c r="X24" s="519"/>
      <c r="Y24" s="520"/>
      <c r="Z24" s="435" t="s">
        <v>153</v>
      </c>
      <c r="AA24" s="415"/>
      <c r="AB24" s="415"/>
      <c r="AC24" s="415"/>
      <c r="AD24" s="415"/>
      <c r="AE24" s="415"/>
      <c r="AF24" s="415"/>
      <c r="AG24" s="416"/>
      <c r="AH24" s="436">
        <v>485</v>
      </c>
      <c r="AI24" s="437"/>
      <c r="AJ24" s="437"/>
      <c r="AK24" s="437"/>
      <c r="AL24" s="476"/>
      <c r="AM24" s="436">
        <v>1512715</v>
      </c>
      <c r="AN24" s="437"/>
      <c r="AO24" s="437"/>
      <c r="AP24" s="437"/>
      <c r="AQ24" s="437"/>
      <c r="AR24" s="476"/>
      <c r="AS24" s="436">
        <v>3119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24163620</v>
      </c>
      <c r="BO24" s="386"/>
      <c r="BP24" s="386"/>
      <c r="BQ24" s="386"/>
      <c r="BR24" s="386"/>
      <c r="BS24" s="386"/>
      <c r="BT24" s="386"/>
      <c r="BU24" s="387"/>
      <c r="BV24" s="385">
        <v>23729573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7084</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3097149</v>
      </c>
      <c r="BO25" s="349"/>
      <c r="BP25" s="349"/>
      <c r="BQ25" s="349"/>
      <c r="BR25" s="349"/>
      <c r="BS25" s="349"/>
      <c r="BT25" s="349"/>
      <c r="BU25" s="350"/>
      <c r="BV25" s="348">
        <v>6402774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6440</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7000</v>
      </c>
      <c r="R27" s="437"/>
      <c r="S27" s="437"/>
      <c r="T27" s="437"/>
      <c r="U27" s="437"/>
      <c r="V27" s="476"/>
      <c r="W27" s="531"/>
      <c r="X27" s="519"/>
      <c r="Y27" s="520"/>
      <c r="Z27" s="435" t="s">
        <v>162</v>
      </c>
      <c r="AA27" s="415"/>
      <c r="AB27" s="415"/>
      <c r="AC27" s="415"/>
      <c r="AD27" s="415"/>
      <c r="AE27" s="415"/>
      <c r="AF27" s="415"/>
      <c r="AG27" s="416"/>
      <c r="AH27" s="436">
        <v>52</v>
      </c>
      <c r="AI27" s="437"/>
      <c r="AJ27" s="437"/>
      <c r="AK27" s="437"/>
      <c r="AL27" s="476"/>
      <c r="AM27" s="436">
        <v>162404</v>
      </c>
      <c r="AN27" s="437"/>
      <c r="AO27" s="437"/>
      <c r="AP27" s="437"/>
      <c r="AQ27" s="437"/>
      <c r="AR27" s="476"/>
      <c r="AS27" s="436">
        <v>3123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2770755</v>
      </c>
      <c r="BO28" s="349"/>
      <c r="BP28" s="349"/>
      <c r="BQ28" s="349"/>
      <c r="BR28" s="349"/>
      <c r="BS28" s="349"/>
      <c r="BT28" s="349"/>
      <c r="BU28" s="350"/>
      <c r="BV28" s="348">
        <v>2726654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6000</v>
      </c>
      <c r="R29" s="437"/>
      <c r="S29" s="437"/>
      <c r="T29" s="437"/>
      <c r="U29" s="437"/>
      <c r="V29" s="476"/>
      <c r="W29" s="531"/>
      <c r="X29" s="519"/>
      <c r="Y29" s="520"/>
      <c r="Z29" s="435" t="s">
        <v>169</v>
      </c>
      <c r="AA29" s="415"/>
      <c r="AB29" s="415"/>
      <c r="AC29" s="415"/>
      <c r="AD29" s="415"/>
      <c r="AE29" s="415"/>
      <c r="AF29" s="415"/>
      <c r="AG29" s="416"/>
      <c r="AH29" s="436">
        <v>537</v>
      </c>
      <c r="AI29" s="437"/>
      <c r="AJ29" s="437"/>
      <c r="AK29" s="437"/>
      <c r="AL29" s="476"/>
      <c r="AM29" s="436">
        <v>1675119</v>
      </c>
      <c r="AN29" s="437"/>
      <c r="AO29" s="437"/>
      <c r="AP29" s="437"/>
      <c r="AQ29" s="437"/>
      <c r="AR29" s="476"/>
      <c r="AS29" s="436">
        <v>3119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72439</v>
      </c>
      <c r="BO29" s="386"/>
      <c r="BP29" s="386"/>
      <c r="BQ29" s="386"/>
      <c r="BR29" s="386"/>
      <c r="BS29" s="386"/>
      <c r="BT29" s="386"/>
      <c r="BU29" s="387"/>
      <c r="BV29" s="385">
        <v>72417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717845</v>
      </c>
      <c r="BO30" s="553"/>
      <c r="BP30" s="553"/>
      <c r="BQ30" s="553"/>
      <c r="BR30" s="553"/>
      <c r="BS30" s="553"/>
      <c r="BT30" s="553"/>
      <c r="BU30" s="554"/>
      <c r="BV30" s="552">
        <v>717373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公共下水道特別会計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柏羽藤環境事業組合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羽曳野市施設管理公社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健康ふれあいの郷事業特別会計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と畜場特別会計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柏原羽曳野藤井寺消防事業組合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はびきのエル・エス</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土地取得特別会計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大阪府後期高齢者医療広域連合（一般会計）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みのりの里</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大阪府後期高齢者医療広域連合（後期高齢者医療特別会計）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羽曳野市土地開発公社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大阪府広域水道企業団（水道事業会計）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大阪府広域水道企業団(工業用水道事業会計）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46333</v>
      </c>
      <c r="J41" s="83">
        <v>45720</v>
      </c>
      <c r="K41" s="83">
        <v>44122</v>
      </c>
      <c r="L41" s="83">
        <v>42766</v>
      </c>
      <c r="M41" s="84">
        <v>43713</v>
      </c>
    </row>
    <row r="42" spans="2:13" ht="27.75" customHeight="1">
      <c r="B42" s="1169"/>
      <c r="C42" s="1170"/>
      <c r="D42" s="85"/>
      <c r="E42" s="1175" t="s">
        <v>26</v>
      </c>
      <c r="F42" s="1175"/>
      <c r="G42" s="1175"/>
      <c r="H42" s="1176"/>
      <c r="I42" s="86">
        <v>4599</v>
      </c>
      <c r="J42" s="87">
        <v>4642</v>
      </c>
      <c r="K42" s="87">
        <v>4896</v>
      </c>
      <c r="L42" s="87">
        <v>4877</v>
      </c>
      <c r="M42" s="88" t="s">
        <v>476</v>
      </c>
    </row>
    <row r="43" spans="2:13" ht="27.75" customHeight="1">
      <c r="B43" s="1169"/>
      <c r="C43" s="1170"/>
      <c r="D43" s="85"/>
      <c r="E43" s="1175" t="s">
        <v>27</v>
      </c>
      <c r="F43" s="1175"/>
      <c r="G43" s="1175"/>
      <c r="H43" s="1176"/>
      <c r="I43" s="86">
        <v>27171</v>
      </c>
      <c r="J43" s="87">
        <v>26265</v>
      </c>
      <c r="K43" s="87">
        <v>24655</v>
      </c>
      <c r="L43" s="87">
        <v>23140</v>
      </c>
      <c r="M43" s="88">
        <v>22064</v>
      </c>
    </row>
    <row r="44" spans="2:13" ht="27.75" customHeight="1">
      <c r="B44" s="1169"/>
      <c r="C44" s="1170"/>
      <c r="D44" s="85"/>
      <c r="E44" s="1175" t="s">
        <v>28</v>
      </c>
      <c r="F44" s="1175"/>
      <c r="G44" s="1175"/>
      <c r="H44" s="1176"/>
      <c r="I44" s="86">
        <v>2876</v>
      </c>
      <c r="J44" s="87">
        <v>2541</v>
      </c>
      <c r="K44" s="87">
        <v>2276</v>
      </c>
      <c r="L44" s="87">
        <v>2018</v>
      </c>
      <c r="M44" s="88">
        <v>1750</v>
      </c>
    </row>
    <row r="45" spans="2:13" ht="27.75" customHeight="1">
      <c r="B45" s="1169"/>
      <c r="C45" s="1170"/>
      <c r="D45" s="85"/>
      <c r="E45" s="1175" t="s">
        <v>29</v>
      </c>
      <c r="F45" s="1175"/>
      <c r="G45" s="1175"/>
      <c r="H45" s="1176"/>
      <c r="I45" s="86">
        <v>5438</v>
      </c>
      <c r="J45" s="87">
        <v>5077</v>
      </c>
      <c r="K45" s="87">
        <v>5014</v>
      </c>
      <c r="L45" s="87">
        <v>4707</v>
      </c>
      <c r="M45" s="88">
        <v>4743</v>
      </c>
    </row>
    <row r="46" spans="2:13" ht="27.75" customHeight="1">
      <c r="B46" s="1169"/>
      <c r="C46" s="1170"/>
      <c r="D46" s="85"/>
      <c r="E46" s="1175" t="s">
        <v>30</v>
      </c>
      <c r="F46" s="1175"/>
      <c r="G46" s="1175"/>
      <c r="H46" s="1176"/>
      <c r="I46" s="86">
        <v>1</v>
      </c>
      <c r="J46" s="87">
        <v>0</v>
      </c>
      <c r="K46" s="87">
        <v>0</v>
      </c>
      <c r="L46" s="87">
        <v>0</v>
      </c>
      <c r="M46" s="88">
        <v>0</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2458</v>
      </c>
      <c r="J49" s="87">
        <v>3425</v>
      </c>
      <c r="K49" s="87">
        <v>3978</v>
      </c>
      <c r="L49" s="87">
        <v>4827</v>
      </c>
      <c r="M49" s="88">
        <v>4776</v>
      </c>
    </row>
    <row r="50" spans="2:13" ht="27.75" customHeight="1">
      <c r="B50" s="1169"/>
      <c r="C50" s="1170"/>
      <c r="D50" s="85"/>
      <c r="E50" s="1175" t="s">
        <v>35</v>
      </c>
      <c r="F50" s="1175"/>
      <c r="G50" s="1175"/>
      <c r="H50" s="1176"/>
      <c r="I50" s="86">
        <v>13587</v>
      </c>
      <c r="J50" s="87">
        <v>12704</v>
      </c>
      <c r="K50" s="87">
        <v>12210</v>
      </c>
      <c r="L50" s="87">
        <v>11668</v>
      </c>
      <c r="M50" s="88">
        <v>14154</v>
      </c>
    </row>
    <row r="51" spans="2:13" ht="27.75" customHeight="1">
      <c r="B51" s="1171"/>
      <c r="C51" s="1172"/>
      <c r="D51" s="85"/>
      <c r="E51" s="1175" t="s">
        <v>36</v>
      </c>
      <c r="F51" s="1175"/>
      <c r="G51" s="1175"/>
      <c r="H51" s="1176"/>
      <c r="I51" s="86">
        <v>41974</v>
      </c>
      <c r="J51" s="87">
        <v>41991</v>
      </c>
      <c r="K51" s="87">
        <v>42303</v>
      </c>
      <c r="L51" s="87">
        <v>41998</v>
      </c>
      <c r="M51" s="88">
        <v>42119</v>
      </c>
    </row>
    <row r="52" spans="2:13" ht="27.75" customHeight="1" thickBot="1">
      <c r="B52" s="1179" t="s">
        <v>37</v>
      </c>
      <c r="C52" s="1180"/>
      <c r="D52" s="90"/>
      <c r="E52" s="1181" t="s">
        <v>38</v>
      </c>
      <c r="F52" s="1181"/>
      <c r="G52" s="1181"/>
      <c r="H52" s="1182"/>
      <c r="I52" s="91">
        <v>28400</v>
      </c>
      <c r="J52" s="92">
        <v>26126</v>
      </c>
      <c r="K52" s="92">
        <v>22472</v>
      </c>
      <c r="L52" s="92">
        <v>19015</v>
      </c>
      <c r="M52" s="93">
        <v>11222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16217</v>
      </c>
      <c r="E3" s="116"/>
      <c r="F3" s="117">
        <v>34366</v>
      </c>
      <c r="G3" s="118"/>
      <c r="H3" s="119"/>
    </row>
    <row r="4" spans="1:8">
      <c r="A4" s="120"/>
      <c r="B4" s="121"/>
      <c r="C4" s="122"/>
      <c r="D4" s="123">
        <v>13586</v>
      </c>
      <c r="E4" s="124"/>
      <c r="F4" s="125">
        <v>19822</v>
      </c>
      <c r="G4" s="126"/>
      <c r="H4" s="127"/>
    </row>
    <row r="5" spans="1:8">
      <c r="A5" s="108" t="s">
        <v>510</v>
      </c>
      <c r="B5" s="113"/>
      <c r="C5" s="114"/>
      <c r="D5" s="115">
        <v>45864</v>
      </c>
      <c r="E5" s="116"/>
      <c r="F5" s="117">
        <v>35965</v>
      </c>
      <c r="G5" s="118"/>
      <c r="H5" s="119"/>
    </row>
    <row r="6" spans="1:8">
      <c r="A6" s="120"/>
      <c r="B6" s="121"/>
      <c r="C6" s="122"/>
      <c r="D6" s="123">
        <v>13310</v>
      </c>
      <c r="E6" s="124"/>
      <c r="F6" s="125">
        <v>20136</v>
      </c>
      <c r="G6" s="126"/>
      <c r="H6" s="127"/>
    </row>
    <row r="7" spans="1:8">
      <c r="A7" s="108" t="s">
        <v>511</v>
      </c>
      <c r="B7" s="113"/>
      <c r="C7" s="114"/>
      <c r="D7" s="115">
        <v>15029</v>
      </c>
      <c r="E7" s="116"/>
      <c r="F7" s="117">
        <v>41433</v>
      </c>
      <c r="G7" s="118"/>
      <c r="H7" s="119"/>
    </row>
    <row r="8" spans="1:8">
      <c r="A8" s="120"/>
      <c r="B8" s="121"/>
      <c r="C8" s="122"/>
      <c r="D8" s="123">
        <v>9748</v>
      </c>
      <c r="E8" s="124"/>
      <c r="F8" s="125">
        <v>22351</v>
      </c>
      <c r="G8" s="126"/>
      <c r="H8" s="127"/>
    </row>
    <row r="9" spans="1:8">
      <c r="A9" s="108" t="s">
        <v>512</v>
      </c>
      <c r="B9" s="113"/>
      <c r="C9" s="114"/>
      <c r="D9" s="115">
        <v>29804</v>
      </c>
      <c r="E9" s="116"/>
      <c r="F9" s="117">
        <v>43493</v>
      </c>
      <c r="G9" s="118"/>
      <c r="H9" s="119"/>
    </row>
    <row r="10" spans="1:8">
      <c r="A10" s="120"/>
      <c r="B10" s="121"/>
      <c r="C10" s="122"/>
      <c r="D10" s="123">
        <v>21430</v>
      </c>
      <c r="E10" s="124"/>
      <c r="F10" s="125">
        <v>23254</v>
      </c>
      <c r="G10" s="126"/>
      <c r="H10" s="127"/>
    </row>
    <row r="11" spans="1:8">
      <c r="A11" s="108" t="s">
        <v>513</v>
      </c>
      <c r="B11" s="113"/>
      <c r="C11" s="114"/>
      <c r="D11" s="115">
        <v>13122</v>
      </c>
      <c r="E11" s="116"/>
      <c r="F11" s="117">
        <v>50840</v>
      </c>
      <c r="G11" s="118"/>
      <c r="H11" s="119"/>
    </row>
    <row r="12" spans="1:8">
      <c r="A12" s="120"/>
      <c r="B12" s="121"/>
      <c r="C12" s="128"/>
      <c r="D12" s="123">
        <v>5461</v>
      </c>
      <c r="E12" s="124"/>
      <c r="F12" s="125">
        <v>25367</v>
      </c>
      <c r="G12" s="126"/>
      <c r="H12" s="127"/>
    </row>
    <row r="13" spans="1:8">
      <c r="A13" s="108"/>
      <c r="B13" s="113"/>
      <c r="C13" s="129"/>
      <c r="D13" s="130">
        <v>24007</v>
      </c>
      <c r="E13" s="131"/>
      <c r="F13" s="132">
        <v>41219</v>
      </c>
      <c r="G13" s="133"/>
      <c r="H13" s="119"/>
    </row>
    <row r="14" spans="1:8">
      <c r="A14" s="120"/>
      <c r="B14" s="121"/>
      <c r="C14" s="122"/>
      <c r="D14" s="123">
        <v>12707</v>
      </c>
      <c r="E14" s="124"/>
      <c r="F14" s="125">
        <v>22186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1.77</v>
      </c>
      <c r="C19" s="134">
        <f>ROUND(VALUE(SUBSTITUTE(実質収支比率等に係る経年分析!G$48,"▲","-")),2)</f>
        <v>2.87</v>
      </c>
      <c r="D19" s="134">
        <f>ROUND(VALUE(SUBSTITUTE(実質収支比率等に係る経年分析!H$48,"▲","-")),2)</f>
        <v>3.42</v>
      </c>
      <c r="E19" s="134">
        <f>ROUND(VALUE(SUBSTITUTE(実質収支比率等に係る経年分析!I$48,"▲","-")),2)</f>
        <v>0.35</v>
      </c>
      <c r="F19" s="134">
        <f>ROUND(VALUE(SUBSTITUTE(実質収支比率等に係る経年分析!J$48,"▲","-")),2)</f>
        <v>4.8600000000000003</v>
      </c>
    </row>
    <row r="20" spans="1:11">
      <c r="A20" s="134" t="s">
        <v>43</v>
      </c>
      <c r="B20" s="134">
        <f>ROUND(VALUE(SUBSTITUTE(実質収支比率等に係る経年分析!F$47,"▲","-")),2)</f>
        <v>4.1500000000000004</v>
      </c>
      <c r="C20" s="134">
        <f>ROUND(VALUE(SUBSTITUTE(実質収支比率等に係る経年分析!G$47,"▲","-")),2)</f>
        <v>5.81</v>
      </c>
      <c r="D20" s="134">
        <f>ROUND(VALUE(SUBSTITUTE(実質収支比率等に係る経年分析!H$47,"▲","-")),2)</f>
        <v>8.7100000000000009</v>
      </c>
      <c r="E20" s="134">
        <f>ROUND(VALUE(SUBSTITUTE(実質収支比率等に係る経年分析!I$47,"▲","-")),2)</f>
        <v>12.06</v>
      </c>
      <c r="F20" s="134">
        <f>ROUND(VALUE(SUBSTITUTE(実質収支比率等に係る経年分析!J$47,"▲","-")),2)</f>
        <v>12.03</v>
      </c>
    </row>
    <row r="21" spans="1:11">
      <c r="A21" s="134" t="s">
        <v>44</v>
      </c>
      <c r="B21" s="134">
        <f>IF(ISNUMBER(VALUE(SUBSTITUTE(実質収支比率等に係る経年分析!F$49,"▲","-"))),ROUND(VALUE(SUBSTITUTE(実質収支比率等に係る経年分析!F$49,"▲","-")),2),NA())</f>
        <v>2.92</v>
      </c>
      <c r="C21" s="134">
        <f>IF(ISNUMBER(VALUE(SUBSTITUTE(実質収支比率等に係る経年分析!G$49,"▲","-"))),ROUND(VALUE(SUBSTITUTE(実質収支比率等に係る経年分析!G$49,"▲","-")),2),NA())</f>
        <v>3.74</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1.31</v>
      </c>
      <c r="F21" s="134">
        <f>IF(ISNUMBER(VALUE(SUBSTITUTE(実質収支比率等に係る経年分析!J$49,"▲","-"))),ROUND(VALUE(SUBSTITUTE(実質収支比率等に係る経年分析!J$49,"▲","-")),2),NA())</f>
        <v>5.58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健康ふれあいの郷事業特別会計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4.8600000000000003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4366</v>
      </c>
      <c r="E42" s="136"/>
      <c r="F42" s="136"/>
      <c r="G42" s="136">
        <f>'実質公債費比率（分子）の構造'!L$52</f>
        <v>4304</v>
      </c>
      <c r="H42" s="136"/>
      <c r="I42" s="136"/>
      <c r="J42" s="136">
        <f>'実質公債費比率（分子）の構造'!M$52</f>
        <v>4390</v>
      </c>
      <c r="K42" s="136"/>
      <c r="L42" s="136"/>
      <c r="M42" s="136">
        <f>'実質公債費比率（分子）の構造'!N$52</f>
        <v>4371</v>
      </c>
      <c r="N42" s="136"/>
      <c r="O42" s="136"/>
      <c r="P42" s="136">
        <f>'実質公債費比率（分子）の構造'!O$52</f>
        <v>4389</v>
      </c>
    </row>
    <row r="43" spans="1:16">
      <c r="A43" s="136" t="s">
        <v>52</v>
      </c>
      <c r="B43" s="136">
        <f>'実質公債費比率（分子）の構造'!K$51</f>
        <v>1</v>
      </c>
      <c r="C43" s="136"/>
      <c r="D43" s="136"/>
      <c r="E43" s="136">
        <f>'実質公債費比率（分子）の構造'!L$51</f>
        <v>3</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445</v>
      </c>
      <c r="C45" s="136"/>
      <c r="D45" s="136"/>
      <c r="E45" s="136">
        <f>'実質公債費比率（分子）の構造'!L$49</f>
        <v>417</v>
      </c>
      <c r="F45" s="136"/>
      <c r="G45" s="136"/>
      <c r="H45" s="136">
        <f>'実質公債費比率（分子）の構造'!M$49</f>
        <v>390</v>
      </c>
      <c r="I45" s="136"/>
      <c r="J45" s="136"/>
      <c r="K45" s="136">
        <f>'実質公債費比率（分子）の構造'!N$49</f>
        <v>388</v>
      </c>
      <c r="L45" s="136"/>
      <c r="M45" s="136"/>
      <c r="N45" s="136">
        <f>'実質公債費比率（分子）の構造'!O$49</f>
        <v>378</v>
      </c>
      <c r="O45" s="136"/>
      <c r="P45" s="136"/>
    </row>
    <row r="46" spans="1:16">
      <c r="A46" s="136" t="s">
        <v>55</v>
      </c>
      <c r="B46" s="136">
        <f>'実質公債費比率（分子）の構造'!K$48</f>
        <v>1388</v>
      </c>
      <c r="C46" s="136"/>
      <c r="D46" s="136"/>
      <c r="E46" s="136">
        <f>'実質公債費比率（分子）の構造'!L$48</f>
        <v>1349</v>
      </c>
      <c r="F46" s="136"/>
      <c r="G46" s="136"/>
      <c r="H46" s="136">
        <f>'実質公債費比率（分子）の構造'!M$48</f>
        <v>1283</v>
      </c>
      <c r="I46" s="136"/>
      <c r="J46" s="136"/>
      <c r="K46" s="136">
        <f>'実質公債費比率（分子）の構造'!N$48</f>
        <v>1260</v>
      </c>
      <c r="L46" s="136"/>
      <c r="M46" s="136"/>
      <c r="N46" s="136">
        <f>'実質公債費比率（分子）の構造'!O$48</f>
        <v>1271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4521</v>
      </c>
      <c r="C49" s="136"/>
      <c r="D49" s="136"/>
      <c r="E49" s="136">
        <f>'実質公債費比率（分子）の構造'!L$45</f>
        <v>4697</v>
      </c>
      <c r="F49" s="136"/>
      <c r="G49" s="136"/>
      <c r="H49" s="136">
        <f>'実質公債費比率（分子）の構造'!M$45</f>
        <v>4745</v>
      </c>
      <c r="I49" s="136"/>
      <c r="J49" s="136"/>
      <c r="K49" s="136">
        <f>'実質公債費比率（分子）の構造'!N$45</f>
        <v>4801</v>
      </c>
      <c r="L49" s="136"/>
      <c r="M49" s="136"/>
      <c r="N49" s="136">
        <f>'実質公債費比率（分子）の構造'!O$45</f>
        <v>4717</v>
      </c>
      <c r="O49" s="136"/>
      <c r="P49" s="136"/>
    </row>
    <row r="50" spans="1:16">
      <c r="A50" s="136" t="s">
        <v>59</v>
      </c>
      <c r="B50" s="136" t="e">
        <f>NA()</f>
        <v>#N/A</v>
      </c>
      <c r="C50" s="136">
        <f>IF(ISNUMBER('実質公債費比率（分子）の構造'!K$53),'実質公債費比率（分子）の構造'!K$53,NA())</f>
        <v>1989</v>
      </c>
      <c r="D50" s="136" t="e">
        <f>NA()</f>
        <v>#N/A</v>
      </c>
      <c r="E50" s="136" t="e">
        <f>NA()</f>
        <v>#N/A</v>
      </c>
      <c r="F50" s="136">
        <f>IF(ISNUMBER('実質公債費比率（分子）の構造'!L$53),'実質公債費比率（分子）の構造'!L$53,NA())</f>
        <v>2162</v>
      </c>
      <c r="G50" s="136" t="e">
        <f>NA()</f>
        <v>#N/A</v>
      </c>
      <c r="H50" s="136" t="e">
        <f>NA()</f>
        <v>#N/A</v>
      </c>
      <c r="I50" s="136">
        <f>IF(ISNUMBER('実質公債費比率（分子）の構造'!M$53),'実質公債費比率（分子）の構造'!M$53,NA())</f>
        <v>2028</v>
      </c>
      <c r="J50" s="136" t="e">
        <f>NA()</f>
        <v>#N/A</v>
      </c>
      <c r="K50" s="136" t="e">
        <f>NA()</f>
        <v>#N/A</v>
      </c>
      <c r="L50" s="136">
        <f>IF(ISNUMBER('実質公債費比率（分子）の構造'!N$53),'実質公債費比率（分子）の構造'!N$53,NA())</f>
        <v>2078</v>
      </c>
      <c r="M50" s="136" t="e">
        <f>NA()</f>
        <v>#N/A</v>
      </c>
      <c r="N50" s="136" t="e">
        <f>NA()</f>
        <v>#N/A</v>
      </c>
      <c r="O50" s="136">
        <f>IF(ISNUMBER('実質公債費比率（分子）の構造'!O$53),'実質公債費比率（分子）の構造'!O$53,NA())</f>
        <v>1977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41974</v>
      </c>
      <c r="E56" s="135"/>
      <c r="F56" s="135"/>
      <c r="G56" s="135">
        <f>'将来負担比率（分子）の構造'!J$51</f>
        <v>41991</v>
      </c>
      <c r="H56" s="135"/>
      <c r="I56" s="135"/>
      <c r="J56" s="135">
        <f>'将来負担比率（分子）の構造'!K$51</f>
        <v>42303</v>
      </c>
      <c r="K56" s="135"/>
      <c r="L56" s="135"/>
      <c r="M56" s="135">
        <f>'将来負担比率（分子）の構造'!L$51</f>
        <v>41998</v>
      </c>
      <c r="N56" s="135"/>
      <c r="O56" s="135"/>
      <c r="P56" s="135">
        <f>'将来負担比率（分子）の構造'!M$51</f>
        <v>42119</v>
      </c>
    </row>
    <row r="57" spans="1:16">
      <c r="A57" s="135" t="s">
        <v>35</v>
      </c>
      <c r="B57" s="135"/>
      <c r="C57" s="135"/>
      <c r="D57" s="135">
        <f>'将来負担比率（分子）の構造'!I$50</f>
        <v>13587</v>
      </c>
      <c r="E57" s="135"/>
      <c r="F57" s="135"/>
      <c r="G57" s="135">
        <f>'将来負担比率（分子）の構造'!J$50</f>
        <v>12704</v>
      </c>
      <c r="H57" s="135"/>
      <c r="I57" s="135"/>
      <c r="J57" s="135">
        <f>'将来負担比率（分子）の構造'!K$50</f>
        <v>12210</v>
      </c>
      <c r="K57" s="135"/>
      <c r="L57" s="135"/>
      <c r="M57" s="135">
        <f>'将来負担比率（分子）の構造'!L$50</f>
        <v>11668</v>
      </c>
      <c r="N57" s="135"/>
      <c r="O57" s="135"/>
      <c r="P57" s="135">
        <f>'将来負担比率（分子）の構造'!M$50</f>
        <v>14154</v>
      </c>
    </row>
    <row r="58" spans="1:16">
      <c r="A58" s="135" t="s">
        <v>34</v>
      </c>
      <c r="B58" s="135"/>
      <c r="C58" s="135"/>
      <c r="D58" s="135">
        <f>'将来負担比率（分子）の構造'!I$49</f>
        <v>2458</v>
      </c>
      <c r="E58" s="135"/>
      <c r="F58" s="135"/>
      <c r="G58" s="135">
        <f>'将来負担比率（分子）の構造'!J$49</f>
        <v>3425</v>
      </c>
      <c r="H58" s="135"/>
      <c r="I58" s="135"/>
      <c r="J58" s="135">
        <f>'将来負担比率（分子）の構造'!K$49</f>
        <v>3978</v>
      </c>
      <c r="K58" s="135"/>
      <c r="L58" s="135"/>
      <c r="M58" s="135">
        <f>'将来負担比率（分子）の構造'!L$49</f>
        <v>4827</v>
      </c>
      <c r="N58" s="135"/>
      <c r="O58" s="135"/>
      <c r="P58" s="135">
        <f>'将来負担比率（分子）の構造'!M$49</f>
        <v>4776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5438</v>
      </c>
      <c r="C62" s="135"/>
      <c r="D62" s="135"/>
      <c r="E62" s="135">
        <f>'将来負担比率（分子）の構造'!J$45</f>
        <v>5077</v>
      </c>
      <c r="F62" s="135"/>
      <c r="G62" s="135"/>
      <c r="H62" s="135">
        <f>'将来負担比率（分子）の構造'!K$45</f>
        <v>5014</v>
      </c>
      <c r="I62" s="135"/>
      <c r="J62" s="135"/>
      <c r="K62" s="135">
        <f>'将来負担比率（分子）の構造'!L$45</f>
        <v>4707</v>
      </c>
      <c r="L62" s="135"/>
      <c r="M62" s="135"/>
      <c r="N62" s="135">
        <f>'将来負担比率（分子）の構造'!M$45</f>
        <v>4743</v>
      </c>
      <c r="O62" s="135"/>
      <c r="P62" s="135"/>
    </row>
    <row r="63" spans="1:16">
      <c r="A63" s="135" t="s">
        <v>28</v>
      </c>
      <c r="B63" s="135">
        <f>'将来負担比率（分子）の構造'!I$44</f>
        <v>2876</v>
      </c>
      <c r="C63" s="135"/>
      <c r="D63" s="135"/>
      <c r="E63" s="135">
        <f>'将来負担比率（分子）の構造'!J$44</f>
        <v>2541</v>
      </c>
      <c r="F63" s="135"/>
      <c r="G63" s="135"/>
      <c r="H63" s="135">
        <f>'将来負担比率（分子）の構造'!K$44</f>
        <v>2276</v>
      </c>
      <c r="I63" s="135"/>
      <c r="J63" s="135"/>
      <c r="K63" s="135">
        <f>'将来負担比率（分子）の構造'!L$44</f>
        <v>2018</v>
      </c>
      <c r="L63" s="135"/>
      <c r="M63" s="135"/>
      <c r="N63" s="135">
        <f>'将来負担比率（分子）の構造'!M$44</f>
        <v>1750</v>
      </c>
      <c r="O63" s="135"/>
      <c r="P63" s="135"/>
    </row>
    <row r="64" spans="1:16">
      <c r="A64" s="135" t="s">
        <v>27</v>
      </c>
      <c r="B64" s="135">
        <f>'将来負担比率（分子）の構造'!I$43</f>
        <v>27171</v>
      </c>
      <c r="C64" s="135"/>
      <c r="D64" s="135"/>
      <c r="E64" s="135">
        <f>'将来負担比率（分子）の構造'!J$43</f>
        <v>26265</v>
      </c>
      <c r="F64" s="135"/>
      <c r="G64" s="135"/>
      <c r="H64" s="135">
        <f>'将来負担比率（分子）の構造'!K$43</f>
        <v>24655</v>
      </c>
      <c r="I64" s="135"/>
      <c r="J64" s="135"/>
      <c r="K64" s="135">
        <f>'将来負担比率（分子）の構造'!L$43</f>
        <v>23140</v>
      </c>
      <c r="L64" s="135"/>
      <c r="M64" s="135"/>
      <c r="N64" s="135">
        <f>'将来負担比率（分子）の構造'!M$43</f>
        <v>22064</v>
      </c>
      <c r="O64" s="135"/>
      <c r="P64" s="135"/>
    </row>
    <row r="65" spans="1:16">
      <c r="A65" s="135" t="s">
        <v>26</v>
      </c>
      <c r="B65" s="135">
        <f>'将来負担比率（分子）の構造'!I$42</f>
        <v>4599</v>
      </c>
      <c r="C65" s="135"/>
      <c r="D65" s="135"/>
      <c r="E65" s="135">
        <f>'将来負担比率（分子）の構造'!J$42</f>
        <v>4642</v>
      </c>
      <c r="F65" s="135"/>
      <c r="G65" s="135"/>
      <c r="H65" s="135">
        <f>'将来負担比率（分子）の構造'!K$42</f>
        <v>4896</v>
      </c>
      <c r="I65" s="135"/>
      <c r="J65" s="135"/>
      <c r="K65" s="135">
        <f>'将来負担比率（分子）の構造'!L$42</f>
        <v>4877</v>
      </c>
      <c r="L65" s="135"/>
      <c r="M65" s="135"/>
      <c r="N65" s="135" t="str">
        <f>'将来負担比率（分子）の構造'!M$42</f>
        <v>-</v>
      </c>
      <c r="O65" s="135"/>
      <c r="P65" s="135"/>
    </row>
    <row r="66" spans="1:16">
      <c r="A66" s="135" t="s">
        <v>25</v>
      </c>
      <c r="B66" s="135">
        <f>'将来負担比率（分子）の構造'!I$41</f>
        <v>46333</v>
      </c>
      <c r="C66" s="135"/>
      <c r="D66" s="135"/>
      <c r="E66" s="135">
        <f>'将来負担比率（分子）の構造'!J$41</f>
        <v>45720</v>
      </c>
      <c r="F66" s="135"/>
      <c r="G66" s="135"/>
      <c r="H66" s="135">
        <f>'将来負担比率（分子）の構造'!K$41</f>
        <v>44122</v>
      </c>
      <c r="I66" s="135"/>
      <c r="J66" s="135"/>
      <c r="K66" s="135">
        <f>'将来負担比率（分子）の構造'!L$41</f>
        <v>42766</v>
      </c>
      <c r="L66" s="135"/>
      <c r="M66" s="135"/>
      <c r="N66" s="135">
        <f>'将来負担比率（分子）の構造'!M$41</f>
        <v>43713</v>
      </c>
      <c r="O66" s="135"/>
      <c r="P66" s="135"/>
    </row>
    <row r="67" spans="1:16">
      <c r="A67" s="135" t="s">
        <v>63</v>
      </c>
      <c r="B67" s="135" t="e">
        <f>NA()</f>
        <v>#N/A</v>
      </c>
      <c r="C67" s="135">
        <f>IF(ISNUMBER('将来負担比率（分子）の構造'!I$52), IF('将来負担比率（分子）の構造'!I$52 &lt; 0, 0, '将来負担比率（分子）の構造'!I$52), NA())</f>
        <v>28400</v>
      </c>
      <c r="D67" s="135" t="e">
        <f>NA()</f>
        <v>#N/A</v>
      </c>
      <c r="E67" s="135" t="e">
        <f>NA()</f>
        <v>#N/A</v>
      </c>
      <c r="F67" s="135">
        <f>IF(ISNUMBER('将来負担比率（分子）の構造'!J$52), IF('将来負担比率（分子）の構造'!J$52 &lt; 0, 0, '将来負担比率（分子）の構造'!J$52), NA())</f>
        <v>26126</v>
      </c>
      <c r="G67" s="135" t="e">
        <f>NA()</f>
        <v>#N/A</v>
      </c>
      <c r="H67" s="135" t="e">
        <f>NA()</f>
        <v>#N/A</v>
      </c>
      <c r="I67" s="135">
        <f>IF(ISNUMBER('将来負担比率（分子）の構造'!K$52), IF('将来負担比率（分子）の構造'!K$52 &lt; 0, 0, '将来負担比率（分子）の構造'!K$52), NA())</f>
        <v>22472</v>
      </c>
      <c r="J67" s="135" t="e">
        <f>NA()</f>
        <v>#N/A</v>
      </c>
      <c r="K67" s="135" t="e">
        <f>NA()</f>
        <v>#N/A</v>
      </c>
      <c r="L67" s="135">
        <f>IF(ISNUMBER('将来負担比率（分子）の構造'!L$52), IF('将来負担比率（分子）の構造'!L$52 &lt; 0, 0, '将来負担比率（分子）の構造'!L$52), NA())</f>
        <v>19015</v>
      </c>
      <c r="M67" s="135" t="e">
        <f>NA()</f>
        <v>#N/A</v>
      </c>
      <c r="N67" s="135" t="e">
        <f>NA()</f>
        <v>#N/A</v>
      </c>
      <c r="O67" s="135">
        <f>IF(ISNUMBER('将来負担比率（分子）の構造'!M$52), IF('将来負担比率（分子）の構造'!M$52 &lt; 0, 0, '将来負担比率（分子）の構造'!M$52), NA())</f>
        <v>11222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12494494</v>
      </c>
      <c r="S5" s="581"/>
      <c r="T5" s="581"/>
      <c r="U5" s="581"/>
      <c r="V5" s="581"/>
      <c r="W5" s="581"/>
      <c r="X5" s="581"/>
      <c r="Y5" s="582"/>
      <c r="Z5" s="583">
        <v>29.5</v>
      </c>
      <c r="AA5" s="583"/>
      <c r="AB5" s="583"/>
      <c r="AC5" s="583"/>
      <c r="AD5" s="584">
        <v>11460694</v>
      </c>
      <c r="AE5" s="584"/>
      <c r="AF5" s="584"/>
      <c r="AG5" s="584"/>
      <c r="AH5" s="584"/>
      <c r="AI5" s="584"/>
      <c r="AJ5" s="584"/>
      <c r="AK5" s="584"/>
      <c r="AL5" s="585">
        <v>53.4</v>
      </c>
      <c r="AM5" s="586"/>
      <c r="AN5" s="586"/>
      <c r="AO5" s="587"/>
      <c r="AP5" s="577" t="s">
        <v>207</v>
      </c>
      <c r="AQ5" s="578"/>
      <c r="AR5" s="578"/>
      <c r="AS5" s="578"/>
      <c r="AT5" s="578"/>
      <c r="AU5" s="578"/>
      <c r="AV5" s="578"/>
      <c r="AW5" s="578"/>
      <c r="AX5" s="578"/>
      <c r="AY5" s="578"/>
      <c r="AZ5" s="578"/>
      <c r="BA5" s="578"/>
      <c r="BB5" s="578"/>
      <c r="BC5" s="578"/>
      <c r="BD5" s="578"/>
      <c r="BE5" s="578"/>
      <c r="BF5" s="579"/>
      <c r="BG5" s="591">
        <v>11432056</v>
      </c>
      <c r="BH5" s="592"/>
      <c r="BI5" s="592"/>
      <c r="BJ5" s="592"/>
      <c r="BK5" s="592"/>
      <c r="BL5" s="592"/>
      <c r="BM5" s="592"/>
      <c r="BN5" s="593"/>
      <c r="BO5" s="594">
        <v>91.5</v>
      </c>
      <c r="BP5" s="594"/>
      <c r="BQ5" s="594"/>
      <c r="BR5" s="594"/>
      <c r="BS5" s="595">
        <v>64905</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193030</v>
      </c>
      <c r="S6" s="592"/>
      <c r="T6" s="592"/>
      <c r="U6" s="592"/>
      <c r="V6" s="592"/>
      <c r="W6" s="592"/>
      <c r="X6" s="592"/>
      <c r="Y6" s="593"/>
      <c r="Z6" s="594">
        <v>0.5</v>
      </c>
      <c r="AA6" s="594"/>
      <c r="AB6" s="594"/>
      <c r="AC6" s="594"/>
      <c r="AD6" s="595">
        <v>193030</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11432056</v>
      </c>
      <c r="BH6" s="592"/>
      <c r="BI6" s="592"/>
      <c r="BJ6" s="592"/>
      <c r="BK6" s="592"/>
      <c r="BL6" s="592"/>
      <c r="BM6" s="592"/>
      <c r="BN6" s="593"/>
      <c r="BO6" s="594">
        <v>91.5</v>
      </c>
      <c r="BP6" s="594"/>
      <c r="BQ6" s="594"/>
      <c r="BR6" s="594"/>
      <c r="BS6" s="595">
        <v>64905</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256284</v>
      </c>
      <c r="CS6" s="592"/>
      <c r="CT6" s="592"/>
      <c r="CU6" s="592"/>
      <c r="CV6" s="592"/>
      <c r="CW6" s="592"/>
      <c r="CX6" s="592"/>
      <c r="CY6" s="593"/>
      <c r="CZ6" s="594">
        <v>0.6</v>
      </c>
      <c r="DA6" s="594"/>
      <c r="DB6" s="594"/>
      <c r="DC6" s="594"/>
      <c r="DD6" s="600" t="s">
        <v>214</v>
      </c>
      <c r="DE6" s="592"/>
      <c r="DF6" s="592"/>
      <c r="DG6" s="592"/>
      <c r="DH6" s="592"/>
      <c r="DI6" s="592"/>
      <c r="DJ6" s="592"/>
      <c r="DK6" s="592"/>
      <c r="DL6" s="592"/>
      <c r="DM6" s="592"/>
      <c r="DN6" s="592"/>
      <c r="DO6" s="592"/>
      <c r="DP6" s="593"/>
      <c r="DQ6" s="600">
        <v>256284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57424</v>
      </c>
      <c r="S7" s="592"/>
      <c r="T7" s="592"/>
      <c r="U7" s="592"/>
      <c r="V7" s="592"/>
      <c r="W7" s="592"/>
      <c r="X7" s="592"/>
      <c r="Y7" s="593"/>
      <c r="Z7" s="594">
        <v>0.1</v>
      </c>
      <c r="AA7" s="594"/>
      <c r="AB7" s="594"/>
      <c r="AC7" s="594"/>
      <c r="AD7" s="595">
        <v>57424</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5802216</v>
      </c>
      <c r="BH7" s="592"/>
      <c r="BI7" s="592"/>
      <c r="BJ7" s="592"/>
      <c r="BK7" s="592"/>
      <c r="BL7" s="592"/>
      <c r="BM7" s="592"/>
      <c r="BN7" s="593"/>
      <c r="BO7" s="594">
        <v>46.4</v>
      </c>
      <c r="BP7" s="594"/>
      <c r="BQ7" s="594"/>
      <c r="BR7" s="594"/>
      <c r="BS7" s="595">
        <v>64905</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6993128</v>
      </c>
      <c r="CS7" s="592"/>
      <c r="CT7" s="592"/>
      <c r="CU7" s="592"/>
      <c r="CV7" s="592"/>
      <c r="CW7" s="592"/>
      <c r="CX7" s="592"/>
      <c r="CY7" s="593"/>
      <c r="CZ7" s="594">
        <v>16.899999999999999</v>
      </c>
      <c r="DA7" s="594"/>
      <c r="DB7" s="594"/>
      <c r="DC7" s="594"/>
      <c r="DD7" s="600">
        <v>42116</v>
      </c>
      <c r="DE7" s="592"/>
      <c r="DF7" s="592"/>
      <c r="DG7" s="592"/>
      <c r="DH7" s="592"/>
      <c r="DI7" s="592"/>
      <c r="DJ7" s="592"/>
      <c r="DK7" s="592"/>
      <c r="DL7" s="592"/>
      <c r="DM7" s="592"/>
      <c r="DN7" s="592"/>
      <c r="DO7" s="592"/>
      <c r="DP7" s="593"/>
      <c r="DQ7" s="600">
        <v>2689153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83243</v>
      </c>
      <c r="S8" s="592"/>
      <c r="T8" s="592"/>
      <c r="U8" s="592"/>
      <c r="V8" s="592"/>
      <c r="W8" s="592"/>
      <c r="X8" s="592"/>
      <c r="Y8" s="593"/>
      <c r="Z8" s="594">
        <v>0.2</v>
      </c>
      <c r="AA8" s="594"/>
      <c r="AB8" s="594"/>
      <c r="AC8" s="594"/>
      <c r="AD8" s="595">
        <v>83243</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147047</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17363493</v>
      </c>
      <c r="CS8" s="592"/>
      <c r="CT8" s="592"/>
      <c r="CU8" s="592"/>
      <c r="CV8" s="592"/>
      <c r="CW8" s="592"/>
      <c r="CX8" s="592"/>
      <c r="CY8" s="593"/>
      <c r="CZ8" s="594">
        <v>42.1</v>
      </c>
      <c r="DA8" s="594"/>
      <c r="DB8" s="594"/>
      <c r="DC8" s="594"/>
      <c r="DD8" s="600">
        <v>9235</v>
      </c>
      <c r="DE8" s="592"/>
      <c r="DF8" s="592"/>
      <c r="DG8" s="592"/>
      <c r="DH8" s="592"/>
      <c r="DI8" s="592"/>
      <c r="DJ8" s="592"/>
      <c r="DK8" s="592"/>
      <c r="DL8" s="592"/>
      <c r="DM8" s="592"/>
      <c r="DN8" s="592"/>
      <c r="DO8" s="592"/>
      <c r="DP8" s="593"/>
      <c r="DQ8" s="600">
        <v>8009312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127568</v>
      </c>
      <c r="S9" s="592"/>
      <c r="T9" s="592"/>
      <c r="U9" s="592"/>
      <c r="V9" s="592"/>
      <c r="W9" s="592"/>
      <c r="X9" s="592"/>
      <c r="Y9" s="593"/>
      <c r="Z9" s="594">
        <v>0.3</v>
      </c>
      <c r="AA9" s="594"/>
      <c r="AB9" s="594"/>
      <c r="AC9" s="594"/>
      <c r="AD9" s="595">
        <v>127568</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5069245</v>
      </c>
      <c r="BH9" s="592"/>
      <c r="BI9" s="592"/>
      <c r="BJ9" s="592"/>
      <c r="BK9" s="592"/>
      <c r="BL9" s="592"/>
      <c r="BM9" s="592"/>
      <c r="BN9" s="593"/>
      <c r="BO9" s="594">
        <v>40.6</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2809335</v>
      </c>
      <c r="CS9" s="592"/>
      <c r="CT9" s="592"/>
      <c r="CU9" s="592"/>
      <c r="CV9" s="592"/>
      <c r="CW9" s="592"/>
      <c r="CX9" s="592"/>
      <c r="CY9" s="593"/>
      <c r="CZ9" s="594">
        <v>6.8</v>
      </c>
      <c r="DA9" s="594"/>
      <c r="DB9" s="594"/>
      <c r="DC9" s="594"/>
      <c r="DD9" s="600" t="s">
        <v>112</v>
      </c>
      <c r="DE9" s="592"/>
      <c r="DF9" s="592"/>
      <c r="DG9" s="592"/>
      <c r="DH9" s="592"/>
      <c r="DI9" s="592"/>
      <c r="DJ9" s="592"/>
      <c r="DK9" s="592"/>
      <c r="DL9" s="592"/>
      <c r="DM9" s="592"/>
      <c r="DN9" s="592"/>
      <c r="DO9" s="592"/>
      <c r="DP9" s="593"/>
      <c r="DQ9" s="600">
        <v>2651901</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965641</v>
      </c>
      <c r="S10" s="592"/>
      <c r="T10" s="592"/>
      <c r="U10" s="592"/>
      <c r="V10" s="592"/>
      <c r="W10" s="592"/>
      <c r="X10" s="592"/>
      <c r="Y10" s="593"/>
      <c r="Z10" s="594">
        <v>2.2999999999999998</v>
      </c>
      <c r="AA10" s="594"/>
      <c r="AB10" s="594"/>
      <c r="AC10" s="594"/>
      <c r="AD10" s="595">
        <v>965641</v>
      </c>
      <c r="AE10" s="595"/>
      <c r="AF10" s="595"/>
      <c r="AG10" s="595"/>
      <c r="AH10" s="595"/>
      <c r="AI10" s="595"/>
      <c r="AJ10" s="595"/>
      <c r="AK10" s="595"/>
      <c r="AL10" s="596">
        <v>4.5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187830</v>
      </c>
      <c r="BH10" s="592"/>
      <c r="BI10" s="592"/>
      <c r="BJ10" s="592"/>
      <c r="BK10" s="592"/>
      <c r="BL10" s="592"/>
      <c r="BM10" s="592"/>
      <c r="BN10" s="593"/>
      <c r="BO10" s="594">
        <v>1.5</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44852</v>
      </c>
      <c r="CS10" s="592"/>
      <c r="CT10" s="592"/>
      <c r="CU10" s="592"/>
      <c r="CV10" s="592"/>
      <c r="CW10" s="592"/>
      <c r="CX10" s="592"/>
      <c r="CY10" s="593"/>
      <c r="CZ10" s="594">
        <v>0.1</v>
      </c>
      <c r="DA10" s="594"/>
      <c r="DB10" s="594"/>
      <c r="DC10" s="594"/>
      <c r="DD10" s="600" t="s">
        <v>112</v>
      </c>
      <c r="DE10" s="592"/>
      <c r="DF10" s="592"/>
      <c r="DG10" s="592"/>
      <c r="DH10" s="592"/>
      <c r="DI10" s="592"/>
      <c r="DJ10" s="592"/>
      <c r="DK10" s="592"/>
      <c r="DL10" s="592"/>
      <c r="DM10" s="592"/>
      <c r="DN10" s="592"/>
      <c r="DO10" s="592"/>
      <c r="DP10" s="593"/>
      <c r="DQ10" s="600">
        <v>31358</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398094</v>
      </c>
      <c r="BH11" s="592"/>
      <c r="BI11" s="592"/>
      <c r="BJ11" s="592"/>
      <c r="BK11" s="592"/>
      <c r="BL11" s="592"/>
      <c r="BM11" s="592"/>
      <c r="BN11" s="593"/>
      <c r="BO11" s="594">
        <v>3.2</v>
      </c>
      <c r="BP11" s="594"/>
      <c r="BQ11" s="594"/>
      <c r="BR11" s="594"/>
      <c r="BS11" s="600">
        <v>64905</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134986</v>
      </c>
      <c r="CS11" s="592"/>
      <c r="CT11" s="592"/>
      <c r="CU11" s="592"/>
      <c r="CV11" s="592"/>
      <c r="CW11" s="592"/>
      <c r="CX11" s="592"/>
      <c r="CY11" s="593"/>
      <c r="CZ11" s="594">
        <v>0.3</v>
      </c>
      <c r="DA11" s="594"/>
      <c r="DB11" s="594"/>
      <c r="DC11" s="594"/>
      <c r="DD11" s="600">
        <v>37099</v>
      </c>
      <c r="DE11" s="592"/>
      <c r="DF11" s="592"/>
      <c r="DG11" s="592"/>
      <c r="DH11" s="592"/>
      <c r="DI11" s="592"/>
      <c r="DJ11" s="592"/>
      <c r="DK11" s="592"/>
      <c r="DL11" s="592"/>
      <c r="DM11" s="592"/>
      <c r="DN11" s="592"/>
      <c r="DO11" s="592"/>
      <c r="DP11" s="593"/>
      <c r="DQ11" s="600">
        <v>110709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4772205</v>
      </c>
      <c r="BH12" s="592"/>
      <c r="BI12" s="592"/>
      <c r="BJ12" s="592"/>
      <c r="BK12" s="592"/>
      <c r="BL12" s="592"/>
      <c r="BM12" s="592"/>
      <c r="BN12" s="593"/>
      <c r="BO12" s="594">
        <v>38.200000000000003</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125143</v>
      </c>
      <c r="CS12" s="592"/>
      <c r="CT12" s="592"/>
      <c r="CU12" s="592"/>
      <c r="CV12" s="592"/>
      <c r="CW12" s="592"/>
      <c r="CX12" s="592"/>
      <c r="CY12" s="593"/>
      <c r="CZ12" s="594">
        <v>0.3</v>
      </c>
      <c r="DA12" s="594"/>
      <c r="DB12" s="594"/>
      <c r="DC12" s="594"/>
      <c r="DD12" s="600" t="s">
        <v>112</v>
      </c>
      <c r="DE12" s="592"/>
      <c r="DF12" s="592"/>
      <c r="DG12" s="592"/>
      <c r="DH12" s="592"/>
      <c r="DI12" s="592"/>
      <c r="DJ12" s="592"/>
      <c r="DK12" s="592"/>
      <c r="DL12" s="592"/>
      <c r="DM12" s="592"/>
      <c r="DN12" s="592"/>
      <c r="DO12" s="592"/>
      <c r="DP12" s="593"/>
      <c r="DQ12" s="600">
        <v>100058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94914</v>
      </c>
      <c r="S13" s="592"/>
      <c r="T13" s="592"/>
      <c r="U13" s="592"/>
      <c r="V13" s="592"/>
      <c r="W13" s="592"/>
      <c r="X13" s="592"/>
      <c r="Y13" s="593"/>
      <c r="Z13" s="594">
        <v>0.2</v>
      </c>
      <c r="AA13" s="594"/>
      <c r="AB13" s="594"/>
      <c r="AC13" s="594"/>
      <c r="AD13" s="595">
        <v>94914</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4723621</v>
      </c>
      <c r="BH13" s="592"/>
      <c r="BI13" s="592"/>
      <c r="BJ13" s="592"/>
      <c r="BK13" s="592"/>
      <c r="BL13" s="592"/>
      <c r="BM13" s="592"/>
      <c r="BN13" s="593"/>
      <c r="BO13" s="594">
        <v>37.799999999999997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2504285</v>
      </c>
      <c r="CS13" s="592"/>
      <c r="CT13" s="592"/>
      <c r="CU13" s="592"/>
      <c r="CV13" s="592"/>
      <c r="CW13" s="592"/>
      <c r="CX13" s="592"/>
      <c r="CY13" s="593"/>
      <c r="CZ13" s="594">
        <v>6.1</v>
      </c>
      <c r="DA13" s="594"/>
      <c r="DB13" s="594"/>
      <c r="DC13" s="594"/>
      <c r="DD13" s="600">
        <v>409114</v>
      </c>
      <c r="DE13" s="592"/>
      <c r="DF13" s="592"/>
      <c r="DG13" s="592"/>
      <c r="DH13" s="592"/>
      <c r="DI13" s="592"/>
      <c r="DJ13" s="592"/>
      <c r="DK13" s="592"/>
      <c r="DL13" s="592"/>
      <c r="DM13" s="592"/>
      <c r="DN13" s="592"/>
      <c r="DO13" s="592"/>
      <c r="DP13" s="593"/>
      <c r="DQ13" s="600">
        <v>2221006</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142899</v>
      </c>
      <c r="BH14" s="592"/>
      <c r="BI14" s="592"/>
      <c r="BJ14" s="592"/>
      <c r="BK14" s="592"/>
      <c r="BL14" s="592"/>
      <c r="BM14" s="592"/>
      <c r="BN14" s="593"/>
      <c r="BO14" s="594">
        <v>1.1000000000000001</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1165431</v>
      </c>
      <c r="CS14" s="592"/>
      <c r="CT14" s="592"/>
      <c r="CU14" s="592"/>
      <c r="CV14" s="592"/>
      <c r="CW14" s="592"/>
      <c r="CX14" s="592"/>
      <c r="CY14" s="593"/>
      <c r="CZ14" s="594">
        <v>2.8</v>
      </c>
      <c r="DA14" s="594"/>
      <c r="DB14" s="594"/>
      <c r="DC14" s="594"/>
      <c r="DD14" s="600">
        <v>31479</v>
      </c>
      <c r="DE14" s="592"/>
      <c r="DF14" s="592"/>
      <c r="DG14" s="592"/>
      <c r="DH14" s="592"/>
      <c r="DI14" s="592"/>
      <c r="DJ14" s="592"/>
      <c r="DK14" s="592"/>
      <c r="DL14" s="592"/>
      <c r="DM14" s="592"/>
      <c r="DN14" s="592"/>
      <c r="DO14" s="592"/>
      <c r="DP14" s="593"/>
      <c r="DQ14" s="600">
        <v>1128791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89827</v>
      </c>
      <c r="S15" s="592"/>
      <c r="T15" s="592"/>
      <c r="U15" s="592"/>
      <c r="V15" s="592"/>
      <c r="W15" s="592"/>
      <c r="X15" s="592"/>
      <c r="Y15" s="593"/>
      <c r="Z15" s="594">
        <v>0.2</v>
      </c>
      <c r="AA15" s="594"/>
      <c r="AB15" s="594"/>
      <c r="AC15" s="594"/>
      <c r="AD15" s="595">
        <v>89827</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714736</v>
      </c>
      <c r="BH15" s="592"/>
      <c r="BI15" s="592"/>
      <c r="BJ15" s="592"/>
      <c r="BK15" s="592"/>
      <c r="BL15" s="592"/>
      <c r="BM15" s="592"/>
      <c r="BN15" s="593"/>
      <c r="BO15" s="594">
        <v>5.7</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3424283</v>
      </c>
      <c r="CS15" s="592"/>
      <c r="CT15" s="592"/>
      <c r="CU15" s="592"/>
      <c r="CV15" s="592"/>
      <c r="CW15" s="592"/>
      <c r="CX15" s="592"/>
      <c r="CY15" s="593"/>
      <c r="CZ15" s="594">
        <v>8.3000000000000007</v>
      </c>
      <c r="DA15" s="594"/>
      <c r="DB15" s="594"/>
      <c r="DC15" s="594"/>
      <c r="DD15" s="600">
        <v>991902</v>
      </c>
      <c r="DE15" s="592"/>
      <c r="DF15" s="592"/>
      <c r="DG15" s="592"/>
      <c r="DH15" s="592"/>
      <c r="DI15" s="592"/>
      <c r="DJ15" s="592"/>
      <c r="DK15" s="592"/>
      <c r="DL15" s="592"/>
      <c r="DM15" s="592"/>
      <c r="DN15" s="592"/>
      <c r="DO15" s="592"/>
      <c r="DP15" s="593"/>
      <c r="DQ15" s="600">
        <v>2404958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8425388</v>
      </c>
      <c r="S16" s="592"/>
      <c r="T16" s="592"/>
      <c r="U16" s="592"/>
      <c r="V16" s="592"/>
      <c r="W16" s="592"/>
      <c r="X16" s="592"/>
      <c r="Y16" s="593"/>
      <c r="Z16" s="594">
        <v>19.899999999999999</v>
      </c>
      <c r="AA16" s="594"/>
      <c r="AB16" s="594"/>
      <c r="AC16" s="594"/>
      <c r="AD16" s="595">
        <v>8175053</v>
      </c>
      <c r="AE16" s="595"/>
      <c r="AF16" s="595"/>
      <c r="AG16" s="595"/>
      <c r="AH16" s="595"/>
      <c r="AI16" s="595"/>
      <c r="AJ16" s="595"/>
      <c r="AK16" s="595"/>
      <c r="AL16" s="596">
        <v>38.1</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8175053</v>
      </c>
      <c r="S17" s="592"/>
      <c r="T17" s="592"/>
      <c r="U17" s="592"/>
      <c r="V17" s="592"/>
      <c r="W17" s="592"/>
      <c r="X17" s="592"/>
      <c r="Y17" s="593"/>
      <c r="Z17" s="594">
        <v>19.3</v>
      </c>
      <c r="AA17" s="594"/>
      <c r="AB17" s="594"/>
      <c r="AC17" s="594"/>
      <c r="AD17" s="595">
        <v>8175053</v>
      </c>
      <c r="AE17" s="595"/>
      <c r="AF17" s="595"/>
      <c r="AG17" s="595"/>
      <c r="AH17" s="595"/>
      <c r="AI17" s="595"/>
      <c r="AJ17" s="595"/>
      <c r="AK17" s="595"/>
      <c r="AL17" s="596">
        <v>38.1</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6453112</v>
      </c>
      <c r="CS17" s="592"/>
      <c r="CT17" s="592"/>
      <c r="CU17" s="592"/>
      <c r="CV17" s="592"/>
      <c r="CW17" s="592"/>
      <c r="CX17" s="592"/>
      <c r="CY17" s="593"/>
      <c r="CZ17" s="594">
        <v>15.6</v>
      </c>
      <c r="DA17" s="594"/>
      <c r="DB17" s="594"/>
      <c r="DC17" s="594"/>
      <c r="DD17" s="600" t="s">
        <v>112</v>
      </c>
      <c r="DE17" s="592"/>
      <c r="DF17" s="592"/>
      <c r="DG17" s="592"/>
      <c r="DH17" s="592"/>
      <c r="DI17" s="592"/>
      <c r="DJ17" s="592"/>
      <c r="DK17" s="592"/>
      <c r="DL17" s="592"/>
      <c r="DM17" s="592"/>
      <c r="DN17" s="592"/>
      <c r="DO17" s="592"/>
      <c r="DP17" s="593"/>
      <c r="DQ17" s="600">
        <v>4881750</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250330</v>
      </c>
      <c r="S18" s="592"/>
      <c r="T18" s="592"/>
      <c r="U18" s="592"/>
      <c r="V18" s="592"/>
      <c r="W18" s="592"/>
      <c r="X18" s="592"/>
      <c r="Y18" s="593"/>
      <c r="Z18" s="594">
        <v>0.6</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1062438</v>
      </c>
      <c r="BH19" s="592"/>
      <c r="BI19" s="592"/>
      <c r="BJ19" s="592"/>
      <c r="BK19" s="592"/>
      <c r="BL19" s="592"/>
      <c r="BM19" s="592"/>
      <c r="BN19" s="593"/>
      <c r="BO19" s="594">
        <v>8.5</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22531529</v>
      </c>
      <c r="S20" s="592"/>
      <c r="T20" s="592"/>
      <c r="U20" s="592"/>
      <c r="V20" s="592"/>
      <c r="W20" s="592"/>
      <c r="X20" s="592"/>
      <c r="Y20" s="593"/>
      <c r="Z20" s="594">
        <v>53.1</v>
      </c>
      <c r="AA20" s="594"/>
      <c r="AB20" s="594"/>
      <c r="AC20" s="594"/>
      <c r="AD20" s="595">
        <v>21247394</v>
      </c>
      <c r="AE20" s="595"/>
      <c r="AF20" s="595"/>
      <c r="AG20" s="595"/>
      <c r="AH20" s="595"/>
      <c r="AI20" s="595"/>
      <c r="AJ20" s="595"/>
      <c r="AK20" s="595"/>
      <c r="AL20" s="596">
        <v>98.9</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1062438</v>
      </c>
      <c r="BH20" s="592"/>
      <c r="BI20" s="592"/>
      <c r="BJ20" s="592"/>
      <c r="BK20" s="592"/>
      <c r="BL20" s="592"/>
      <c r="BM20" s="592"/>
      <c r="BN20" s="593"/>
      <c r="BO20" s="594">
        <v>8.5</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41274332</v>
      </c>
      <c r="CS20" s="592"/>
      <c r="CT20" s="592"/>
      <c r="CU20" s="592"/>
      <c r="CV20" s="592"/>
      <c r="CW20" s="592"/>
      <c r="CX20" s="592"/>
      <c r="CY20" s="593"/>
      <c r="CZ20" s="594">
        <v>100</v>
      </c>
      <c r="DA20" s="594"/>
      <c r="DB20" s="594"/>
      <c r="DC20" s="594"/>
      <c r="DD20" s="600">
        <v>1520945</v>
      </c>
      <c r="DE20" s="592"/>
      <c r="DF20" s="592"/>
      <c r="DG20" s="592"/>
      <c r="DH20" s="592"/>
      <c r="DI20" s="592"/>
      <c r="DJ20" s="592"/>
      <c r="DK20" s="592"/>
      <c r="DL20" s="592"/>
      <c r="DM20" s="592"/>
      <c r="DN20" s="592"/>
      <c r="DO20" s="592"/>
      <c r="DP20" s="593"/>
      <c r="DQ20" s="600">
        <v>24485280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19483</v>
      </c>
      <c r="S21" s="592"/>
      <c r="T21" s="592"/>
      <c r="U21" s="592"/>
      <c r="V21" s="592"/>
      <c r="W21" s="592"/>
      <c r="X21" s="592"/>
      <c r="Y21" s="593"/>
      <c r="Z21" s="594">
        <v>0</v>
      </c>
      <c r="AA21" s="594"/>
      <c r="AB21" s="594"/>
      <c r="AC21" s="594"/>
      <c r="AD21" s="595">
        <v>19483</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28638</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317046</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519441</v>
      </c>
      <c r="S23" s="592"/>
      <c r="T23" s="592"/>
      <c r="U23" s="592"/>
      <c r="V23" s="592"/>
      <c r="W23" s="592"/>
      <c r="X23" s="592"/>
      <c r="Y23" s="593"/>
      <c r="Z23" s="594">
        <v>1.2</v>
      </c>
      <c r="AA23" s="594"/>
      <c r="AB23" s="594"/>
      <c r="AC23" s="594"/>
      <c r="AD23" s="595">
        <v>193534</v>
      </c>
      <c r="AE23" s="595"/>
      <c r="AF23" s="595"/>
      <c r="AG23" s="595"/>
      <c r="AH23" s="595"/>
      <c r="AI23" s="595"/>
      <c r="AJ23" s="595"/>
      <c r="AK23" s="595"/>
      <c r="AL23" s="596">
        <v>0.9</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1033800</v>
      </c>
      <c r="BH23" s="592"/>
      <c r="BI23" s="592"/>
      <c r="BJ23" s="592"/>
      <c r="BK23" s="592"/>
      <c r="BL23" s="592"/>
      <c r="BM23" s="592"/>
      <c r="BN23" s="593"/>
      <c r="BO23" s="594">
        <v>8.3000000000000007</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56286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22777182</v>
      </c>
      <c r="CS24" s="581"/>
      <c r="CT24" s="581"/>
      <c r="CU24" s="581"/>
      <c r="CV24" s="581"/>
      <c r="CW24" s="581"/>
      <c r="CX24" s="581"/>
      <c r="CY24" s="582"/>
      <c r="CZ24" s="618">
        <v>55.2</v>
      </c>
      <c r="DA24" s="619"/>
      <c r="DB24" s="619"/>
      <c r="DC24" s="620"/>
      <c r="DD24" s="617">
        <v>12451863</v>
      </c>
      <c r="DE24" s="581"/>
      <c r="DF24" s="581"/>
      <c r="DG24" s="581"/>
      <c r="DH24" s="581"/>
      <c r="DI24" s="581"/>
      <c r="DJ24" s="581"/>
      <c r="DK24" s="582"/>
      <c r="DL24" s="617">
        <v>12259424</v>
      </c>
      <c r="DM24" s="581"/>
      <c r="DN24" s="581"/>
      <c r="DO24" s="581"/>
      <c r="DP24" s="581"/>
      <c r="DQ24" s="581"/>
      <c r="DR24" s="581"/>
      <c r="DS24" s="581"/>
      <c r="DT24" s="581"/>
      <c r="DU24" s="581"/>
      <c r="DV24" s="582"/>
      <c r="DW24" s="585">
        <v>52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7318181</v>
      </c>
      <c r="S25" s="592"/>
      <c r="T25" s="592"/>
      <c r="U25" s="592"/>
      <c r="V25" s="592"/>
      <c r="W25" s="592"/>
      <c r="X25" s="592"/>
      <c r="Y25" s="593"/>
      <c r="Z25" s="594">
        <v>17.3</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4423618</v>
      </c>
      <c r="CS25" s="623"/>
      <c r="CT25" s="623"/>
      <c r="CU25" s="623"/>
      <c r="CV25" s="623"/>
      <c r="CW25" s="623"/>
      <c r="CX25" s="623"/>
      <c r="CY25" s="624"/>
      <c r="CZ25" s="625">
        <v>10.7</v>
      </c>
      <c r="DA25" s="626"/>
      <c r="DB25" s="626"/>
      <c r="DC25" s="627"/>
      <c r="DD25" s="600">
        <v>4076544</v>
      </c>
      <c r="DE25" s="623"/>
      <c r="DF25" s="623"/>
      <c r="DG25" s="623"/>
      <c r="DH25" s="623"/>
      <c r="DI25" s="623"/>
      <c r="DJ25" s="623"/>
      <c r="DK25" s="624"/>
      <c r="DL25" s="600">
        <v>4060071</v>
      </c>
      <c r="DM25" s="623"/>
      <c r="DN25" s="623"/>
      <c r="DO25" s="623"/>
      <c r="DP25" s="623"/>
      <c r="DQ25" s="623"/>
      <c r="DR25" s="623"/>
      <c r="DS25" s="623"/>
      <c r="DT25" s="623"/>
      <c r="DU25" s="623"/>
      <c r="DV25" s="624"/>
      <c r="DW25" s="596">
        <v>17.2</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3090590</v>
      </c>
      <c r="CS26" s="592"/>
      <c r="CT26" s="592"/>
      <c r="CU26" s="592"/>
      <c r="CV26" s="592"/>
      <c r="CW26" s="592"/>
      <c r="CX26" s="592"/>
      <c r="CY26" s="593"/>
      <c r="CZ26" s="625">
        <v>7.5</v>
      </c>
      <c r="DA26" s="626"/>
      <c r="DB26" s="626"/>
      <c r="DC26" s="627"/>
      <c r="DD26" s="600">
        <v>2772382</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2420733</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12494494</v>
      </c>
      <c r="BH27" s="592"/>
      <c r="BI27" s="592"/>
      <c r="BJ27" s="592"/>
      <c r="BK27" s="592"/>
      <c r="BL27" s="592"/>
      <c r="BM27" s="592"/>
      <c r="BN27" s="593"/>
      <c r="BO27" s="594">
        <v>100</v>
      </c>
      <c r="BP27" s="594"/>
      <c r="BQ27" s="594"/>
      <c r="BR27" s="594"/>
      <c r="BS27" s="600">
        <v>64905</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11900452</v>
      </c>
      <c r="CS27" s="623"/>
      <c r="CT27" s="623"/>
      <c r="CU27" s="623"/>
      <c r="CV27" s="623"/>
      <c r="CW27" s="623"/>
      <c r="CX27" s="623"/>
      <c r="CY27" s="624"/>
      <c r="CZ27" s="625">
        <v>28.8</v>
      </c>
      <c r="DA27" s="626"/>
      <c r="DB27" s="626"/>
      <c r="DC27" s="627"/>
      <c r="DD27" s="600">
        <v>3493569</v>
      </c>
      <c r="DE27" s="623"/>
      <c r="DF27" s="623"/>
      <c r="DG27" s="623"/>
      <c r="DH27" s="623"/>
      <c r="DI27" s="623"/>
      <c r="DJ27" s="623"/>
      <c r="DK27" s="624"/>
      <c r="DL27" s="600">
        <v>3493446</v>
      </c>
      <c r="DM27" s="623"/>
      <c r="DN27" s="623"/>
      <c r="DO27" s="623"/>
      <c r="DP27" s="623"/>
      <c r="DQ27" s="623"/>
      <c r="DR27" s="623"/>
      <c r="DS27" s="623"/>
      <c r="DT27" s="623"/>
      <c r="DU27" s="623"/>
      <c r="DV27" s="624"/>
      <c r="DW27" s="596">
        <v>14.8</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281985</v>
      </c>
      <c r="S28" s="592"/>
      <c r="T28" s="592"/>
      <c r="U28" s="592"/>
      <c r="V28" s="592"/>
      <c r="W28" s="592"/>
      <c r="X28" s="592"/>
      <c r="Y28" s="593"/>
      <c r="Z28" s="594">
        <v>0.7</v>
      </c>
      <c r="AA28" s="594"/>
      <c r="AB28" s="594"/>
      <c r="AC28" s="594"/>
      <c r="AD28" s="595">
        <v>19103</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6453112</v>
      </c>
      <c r="CS28" s="592"/>
      <c r="CT28" s="592"/>
      <c r="CU28" s="592"/>
      <c r="CV28" s="592"/>
      <c r="CW28" s="592"/>
      <c r="CX28" s="592"/>
      <c r="CY28" s="593"/>
      <c r="CZ28" s="625">
        <v>15.6</v>
      </c>
      <c r="DA28" s="626"/>
      <c r="DB28" s="626"/>
      <c r="DC28" s="627"/>
      <c r="DD28" s="600">
        <v>4881750</v>
      </c>
      <c r="DE28" s="592"/>
      <c r="DF28" s="592"/>
      <c r="DG28" s="592"/>
      <c r="DH28" s="592"/>
      <c r="DI28" s="592"/>
      <c r="DJ28" s="592"/>
      <c r="DK28" s="593"/>
      <c r="DL28" s="600">
        <v>4705907</v>
      </c>
      <c r="DM28" s="592"/>
      <c r="DN28" s="592"/>
      <c r="DO28" s="592"/>
      <c r="DP28" s="592"/>
      <c r="DQ28" s="592"/>
      <c r="DR28" s="592"/>
      <c r="DS28" s="592"/>
      <c r="DT28" s="592"/>
      <c r="DU28" s="592"/>
      <c r="DV28" s="593"/>
      <c r="DW28" s="596">
        <v>20</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22352</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6452837</v>
      </c>
      <c r="CS29" s="623"/>
      <c r="CT29" s="623"/>
      <c r="CU29" s="623"/>
      <c r="CV29" s="623"/>
      <c r="CW29" s="623"/>
      <c r="CX29" s="623"/>
      <c r="CY29" s="624"/>
      <c r="CZ29" s="625">
        <v>15.6</v>
      </c>
      <c r="DA29" s="626"/>
      <c r="DB29" s="626"/>
      <c r="DC29" s="627"/>
      <c r="DD29" s="600">
        <v>4881475</v>
      </c>
      <c r="DE29" s="623"/>
      <c r="DF29" s="623"/>
      <c r="DG29" s="623"/>
      <c r="DH29" s="623"/>
      <c r="DI29" s="623"/>
      <c r="DJ29" s="623"/>
      <c r="DK29" s="624"/>
      <c r="DL29" s="600">
        <v>4705632</v>
      </c>
      <c r="DM29" s="623"/>
      <c r="DN29" s="623"/>
      <c r="DO29" s="623"/>
      <c r="DP29" s="623"/>
      <c r="DQ29" s="623"/>
      <c r="DR29" s="623"/>
      <c r="DS29" s="623"/>
      <c r="DT29" s="623"/>
      <c r="DU29" s="623"/>
      <c r="DV29" s="624"/>
      <c r="DW29" s="596">
        <v>20</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81763</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98.4</v>
      </c>
      <c r="BH30" s="650"/>
      <c r="BI30" s="650"/>
      <c r="BJ30" s="650"/>
      <c r="BK30" s="650"/>
      <c r="BL30" s="650"/>
      <c r="BM30" s="586">
        <v>92.7</v>
      </c>
      <c r="BN30" s="650"/>
      <c r="BO30" s="650"/>
      <c r="BP30" s="650"/>
      <c r="BQ30" s="651"/>
      <c r="BR30" s="649">
        <v>98</v>
      </c>
      <c r="BS30" s="650"/>
      <c r="BT30" s="650"/>
      <c r="BU30" s="650"/>
      <c r="BV30" s="650"/>
      <c r="BW30" s="650"/>
      <c r="BX30" s="586">
        <v>91.8</v>
      </c>
      <c r="BY30" s="650"/>
      <c r="BZ30" s="650"/>
      <c r="CA30" s="650"/>
      <c r="CB30" s="651"/>
      <c r="CD30" s="654"/>
      <c r="CE30" s="655"/>
      <c r="CF30" s="605" t="s">
        <v>290</v>
      </c>
      <c r="CG30" s="606"/>
      <c r="CH30" s="606"/>
      <c r="CI30" s="606"/>
      <c r="CJ30" s="606"/>
      <c r="CK30" s="606"/>
      <c r="CL30" s="606"/>
      <c r="CM30" s="606"/>
      <c r="CN30" s="606"/>
      <c r="CO30" s="606"/>
      <c r="CP30" s="606"/>
      <c r="CQ30" s="607"/>
      <c r="CR30" s="591">
        <v>5842360</v>
      </c>
      <c r="CS30" s="592"/>
      <c r="CT30" s="592"/>
      <c r="CU30" s="592"/>
      <c r="CV30" s="592"/>
      <c r="CW30" s="592"/>
      <c r="CX30" s="592"/>
      <c r="CY30" s="593"/>
      <c r="CZ30" s="625">
        <v>14.2</v>
      </c>
      <c r="DA30" s="626"/>
      <c r="DB30" s="626"/>
      <c r="DC30" s="627"/>
      <c r="DD30" s="600">
        <v>4270998</v>
      </c>
      <c r="DE30" s="592"/>
      <c r="DF30" s="592"/>
      <c r="DG30" s="592"/>
      <c r="DH30" s="592"/>
      <c r="DI30" s="592"/>
      <c r="DJ30" s="592"/>
      <c r="DK30" s="593"/>
      <c r="DL30" s="600">
        <v>4095155</v>
      </c>
      <c r="DM30" s="592"/>
      <c r="DN30" s="592"/>
      <c r="DO30" s="592"/>
      <c r="DP30" s="592"/>
      <c r="DQ30" s="592"/>
      <c r="DR30" s="592"/>
      <c r="DS30" s="592"/>
      <c r="DT30" s="592"/>
      <c r="DU30" s="592"/>
      <c r="DV30" s="593"/>
      <c r="DW30" s="596">
        <v>17.399999999999999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163669</v>
      </c>
      <c r="S31" s="592"/>
      <c r="T31" s="592"/>
      <c r="U31" s="592"/>
      <c r="V31" s="592"/>
      <c r="W31" s="592"/>
      <c r="X31" s="592"/>
      <c r="Y31" s="593"/>
      <c r="Z31" s="594">
        <v>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98.4</v>
      </c>
      <c r="BH31" s="623"/>
      <c r="BI31" s="623"/>
      <c r="BJ31" s="623"/>
      <c r="BK31" s="623"/>
      <c r="BL31" s="623"/>
      <c r="BM31" s="597">
        <v>93.2</v>
      </c>
      <c r="BN31" s="647"/>
      <c r="BO31" s="647"/>
      <c r="BP31" s="647"/>
      <c r="BQ31" s="648"/>
      <c r="BR31" s="646">
        <v>98.2</v>
      </c>
      <c r="BS31" s="623"/>
      <c r="BT31" s="623"/>
      <c r="BU31" s="623"/>
      <c r="BV31" s="623"/>
      <c r="BW31" s="623"/>
      <c r="BX31" s="597">
        <v>92.4</v>
      </c>
      <c r="BY31" s="647"/>
      <c r="BZ31" s="647"/>
      <c r="CA31" s="647"/>
      <c r="CB31" s="648"/>
      <c r="CD31" s="654"/>
      <c r="CE31" s="655"/>
      <c r="CF31" s="605" t="s">
        <v>294</v>
      </c>
      <c r="CG31" s="606"/>
      <c r="CH31" s="606"/>
      <c r="CI31" s="606"/>
      <c r="CJ31" s="606"/>
      <c r="CK31" s="606"/>
      <c r="CL31" s="606"/>
      <c r="CM31" s="606"/>
      <c r="CN31" s="606"/>
      <c r="CO31" s="606"/>
      <c r="CP31" s="606"/>
      <c r="CQ31" s="607"/>
      <c r="CR31" s="591">
        <v>610477</v>
      </c>
      <c r="CS31" s="623"/>
      <c r="CT31" s="623"/>
      <c r="CU31" s="623"/>
      <c r="CV31" s="623"/>
      <c r="CW31" s="623"/>
      <c r="CX31" s="623"/>
      <c r="CY31" s="624"/>
      <c r="CZ31" s="625">
        <v>1.5</v>
      </c>
      <c r="DA31" s="626"/>
      <c r="DB31" s="626"/>
      <c r="DC31" s="627"/>
      <c r="DD31" s="600">
        <v>610477</v>
      </c>
      <c r="DE31" s="623"/>
      <c r="DF31" s="623"/>
      <c r="DG31" s="623"/>
      <c r="DH31" s="623"/>
      <c r="DI31" s="623"/>
      <c r="DJ31" s="623"/>
      <c r="DK31" s="624"/>
      <c r="DL31" s="600">
        <v>610477</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1874910</v>
      </c>
      <c r="S32" s="592"/>
      <c r="T32" s="592"/>
      <c r="U32" s="592"/>
      <c r="V32" s="592"/>
      <c r="W32" s="592"/>
      <c r="X32" s="592"/>
      <c r="Y32" s="593"/>
      <c r="Z32" s="594">
        <v>4.4000000000000004</v>
      </c>
      <c r="AA32" s="594"/>
      <c r="AB32" s="594"/>
      <c r="AC32" s="594"/>
      <c r="AD32" s="595">
        <v>1017</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98.2</v>
      </c>
      <c r="BH32" s="659"/>
      <c r="BI32" s="659"/>
      <c r="BJ32" s="659"/>
      <c r="BK32" s="659"/>
      <c r="BL32" s="659"/>
      <c r="BM32" s="660">
        <v>91.3</v>
      </c>
      <c r="BN32" s="659"/>
      <c r="BO32" s="659"/>
      <c r="BP32" s="659"/>
      <c r="BQ32" s="661"/>
      <c r="BR32" s="658">
        <v>97.7</v>
      </c>
      <c r="BS32" s="659"/>
      <c r="BT32" s="659"/>
      <c r="BU32" s="659"/>
      <c r="BV32" s="659"/>
      <c r="BW32" s="659"/>
      <c r="BX32" s="660">
        <v>90.3</v>
      </c>
      <c r="BY32" s="659"/>
      <c r="BZ32" s="659"/>
      <c r="CA32" s="659"/>
      <c r="CB32" s="661"/>
      <c r="CD32" s="656"/>
      <c r="CE32" s="657"/>
      <c r="CF32" s="605" t="s">
        <v>297</v>
      </c>
      <c r="CG32" s="606"/>
      <c r="CH32" s="606"/>
      <c r="CI32" s="606"/>
      <c r="CJ32" s="606"/>
      <c r="CK32" s="606"/>
      <c r="CL32" s="606"/>
      <c r="CM32" s="606"/>
      <c r="CN32" s="606"/>
      <c r="CO32" s="606"/>
      <c r="CP32" s="606"/>
      <c r="CQ32" s="607"/>
      <c r="CR32" s="591">
        <v>275</v>
      </c>
      <c r="CS32" s="592"/>
      <c r="CT32" s="592"/>
      <c r="CU32" s="592"/>
      <c r="CV32" s="592"/>
      <c r="CW32" s="592"/>
      <c r="CX32" s="592"/>
      <c r="CY32" s="593"/>
      <c r="CZ32" s="625">
        <v>0</v>
      </c>
      <c r="DA32" s="626"/>
      <c r="DB32" s="626"/>
      <c r="DC32" s="627"/>
      <c r="DD32" s="600">
        <v>275</v>
      </c>
      <c r="DE32" s="592"/>
      <c r="DF32" s="592"/>
      <c r="DG32" s="592"/>
      <c r="DH32" s="592"/>
      <c r="DI32" s="592"/>
      <c r="DJ32" s="592"/>
      <c r="DK32" s="593"/>
      <c r="DL32" s="600">
        <v>275</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6789400</v>
      </c>
      <c r="S33" s="592"/>
      <c r="T33" s="592"/>
      <c r="U33" s="592"/>
      <c r="V33" s="592"/>
      <c r="W33" s="592"/>
      <c r="X33" s="592"/>
      <c r="Y33" s="593"/>
      <c r="Z33" s="594">
        <v>16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16976205</v>
      </c>
      <c r="CS33" s="623"/>
      <c r="CT33" s="623"/>
      <c r="CU33" s="623"/>
      <c r="CV33" s="623"/>
      <c r="CW33" s="623"/>
      <c r="CX33" s="623"/>
      <c r="CY33" s="624"/>
      <c r="CZ33" s="625">
        <v>41.1</v>
      </c>
      <c r="DA33" s="626"/>
      <c r="DB33" s="626"/>
      <c r="DC33" s="627"/>
      <c r="DD33" s="600">
        <v>11580778</v>
      </c>
      <c r="DE33" s="623"/>
      <c r="DF33" s="623"/>
      <c r="DG33" s="623"/>
      <c r="DH33" s="623"/>
      <c r="DI33" s="623"/>
      <c r="DJ33" s="623"/>
      <c r="DK33" s="624"/>
      <c r="DL33" s="600">
        <v>10354147</v>
      </c>
      <c r="DM33" s="623"/>
      <c r="DN33" s="623"/>
      <c r="DO33" s="623"/>
      <c r="DP33" s="623"/>
      <c r="DQ33" s="623"/>
      <c r="DR33" s="623"/>
      <c r="DS33" s="623"/>
      <c r="DT33" s="623"/>
      <c r="DU33" s="623"/>
      <c r="DV33" s="624"/>
      <c r="DW33" s="596">
        <v>43.9</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4208466</v>
      </c>
      <c r="CS34" s="592"/>
      <c r="CT34" s="592"/>
      <c r="CU34" s="592"/>
      <c r="CV34" s="592"/>
      <c r="CW34" s="592"/>
      <c r="CX34" s="592"/>
      <c r="CY34" s="593"/>
      <c r="CZ34" s="625">
        <v>10.199999999999999</v>
      </c>
      <c r="DA34" s="626"/>
      <c r="DB34" s="626"/>
      <c r="DC34" s="627"/>
      <c r="DD34" s="600">
        <v>3625162</v>
      </c>
      <c r="DE34" s="592"/>
      <c r="DF34" s="592"/>
      <c r="DG34" s="592"/>
      <c r="DH34" s="592"/>
      <c r="DI34" s="592"/>
      <c r="DJ34" s="592"/>
      <c r="DK34" s="593"/>
      <c r="DL34" s="600">
        <v>3432233</v>
      </c>
      <c r="DM34" s="592"/>
      <c r="DN34" s="592"/>
      <c r="DO34" s="592"/>
      <c r="DP34" s="592"/>
      <c r="DQ34" s="592"/>
      <c r="DR34" s="592"/>
      <c r="DS34" s="592"/>
      <c r="DT34" s="592"/>
      <c r="DU34" s="592"/>
      <c r="DV34" s="593"/>
      <c r="DW34" s="596">
        <v>14.6</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2081700</v>
      </c>
      <c r="S35" s="592"/>
      <c r="T35" s="592"/>
      <c r="U35" s="592"/>
      <c r="V35" s="592"/>
      <c r="W35" s="592"/>
      <c r="X35" s="592"/>
      <c r="Y35" s="593"/>
      <c r="Z35" s="594">
        <v>4.9000000000000004</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5124139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844961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84546</v>
      </c>
      <c r="CS35" s="623"/>
      <c r="CT35" s="623"/>
      <c r="CU35" s="623"/>
      <c r="CV35" s="623"/>
      <c r="CW35" s="623"/>
      <c r="CX35" s="623"/>
      <c r="CY35" s="624"/>
      <c r="CZ35" s="625">
        <v>0.2</v>
      </c>
      <c r="DA35" s="626"/>
      <c r="DB35" s="626"/>
      <c r="DC35" s="627"/>
      <c r="DD35" s="600">
        <v>73281</v>
      </c>
      <c r="DE35" s="623"/>
      <c r="DF35" s="623"/>
      <c r="DG35" s="623"/>
      <c r="DH35" s="623"/>
      <c r="DI35" s="623"/>
      <c r="DJ35" s="623"/>
      <c r="DK35" s="624"/>
      <c r="DL35" s="600">
        <v>73281</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42396778</v>
      </c>
      <c r="S36" s="664"/>
      <c r="T36" s="664"/>
      <c r="U36" s="664"/>
      <c r="V36" s="664"/>
      <c r="W36" s="664"/>
      <c r="X36" s="664"/>
      <c r="Y36" s="665"/>
      <c r="Z36" s="666">
        <v>100</v>
      </c>
      <c r="AA36" s="666"/>
      <c r="AB36" s="666"/>
      <c r="AC36" s="666"/>
      <c r="AD36" s="667">
        <v>21480531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1410833</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592089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5918266</v>
      </c>
      <c r="CS36" s="592"/>
      <c r="CT36" s="592"/>
      <c r="CU36" s="592"/>
      <c r="CV36" s="592"/>
      <c r="CW36" s="592"/>
      <c r="CX36" s="592"/>
      <c r="CY36" s="593"/>
      <c r="CZ36" s="625">
        <v>14.3</v>
      </c>
      <c r="DA36" s="626"/>
      <c r="DB36" s="626"/>
      <c r="DC36" s="627"/>
      <c r="DD36" s="600">
        <v>3312437</v>
      </c>
      <c r="DE36" s="592"/>
      <c r="DF36" s="592"/>
      <c r="DG36" s="592"/>
      <c r="DH36" s="592"/>
      <c r="DI36" s="592"/>
      <c r="DJ36" s="592"/>
      <c r="DK36" s="593"/>
      <c r="DL36" s="600">
        <v>3049261</v>
      </c>
      <c r="DM36" s="592"/>
      <c r="DN36" s="592"/>
      <c r="DO36" s="592"/>
      <c r="DP36" s="592"/>
      <c r="DQ36" s="592"/>
      <c r="DR36" s="592"/>
      <c r="DS36" s="592"/>
      <c r="DT36" s="592"/>
      <c r="DU36" s="592"/>
      <c r="DV36" s="593"/>
      <c r="DW36" s="596">
        <v>12.9</v>
      </c>
      <c r="DX36" s="621"/>
      <c r="DY36" s="621"/>
      <c r="DZ36" s="621"/>
      <c r="EA36" s="621"/>
      <c r="EB36" s="621"/>
      <c r="EC36" s="622"/>
    </row>
    <row r="37" spans="2:133" ht="11.25" customHeight="1">
      <c r="AQ37" s="670" t="s">
        <v>312</v>
      </c>
      <c r="AR37" s="671"/>
      <c r="AS37" s="671"/>
      <c r="AT37" s="671"/>
      <c r="AU37" s="671"/>
      <c r="AV37" s="671"/>
      <c r="AW37" s="671"/>
      <c r="AX37" s="671"/>
      <c r="AY37" s="672"/>
      <c r="AZ37" s="591">
        <v>112992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18960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2073156</v>
      </c>
      <c r="CS37" s="623"/>
      <c r="CT37" s="623"/>
      <c r="CU37" s="623"/>
      <c r="CV37" s="623"/>
      <c r="CW37" s="623"/>
      <c r="CX37" s="623"/>
      <c r="CY37" s="624"/>
      <c r="CZ37" s="625">
        <v>5</v>
      </c>
      <c r="DA37" s="626"/>
      <c r="DB37" s="626"/>
      <c r="DC37" s="627"/>
      <c r="DD37" s="600">
        <v>2073156</v>
      </c>
      <c r="DE37" s="623"/>
      <c r="DF37" s="623"/>
      <c r="DG37" s="623"/>
      <c r="DH37" s="623"/>
      <c r="DI37" s="623"/>
      <c r="DJ37" s="623"/>
      <c r="DK37" s="624"/>
      <c r="DL37" s="600">
        <v>2038631</v>
      </c>
      <c r="DM37" s="623"/>
      <c r="DN37" s="623"/>
      <c r="DO37" s="623"/>
      <c r="DP37" s="623"/>
      <c r="DQ37" s="623"/>
      <c r="DR37" s="623"/>
      <c r="DS37" s="623"/>
      <c r="DT37" s="623"/>
      <c r="DU37" s="623"/>
      <c r="DV37" s="624"/>
      <c r="DW37" s="596">
        <v>8.6999999999999993</v>
      </c>
      <c r="DX37" s="621"/>
      <c r="DY37" s="621"/>
      <c r="DZ37" s="621"/>
      <c r="EA37" s="621"/>
      <c r="EB37" s="621"/>
      <c r="EC37" s="622"/>
    </row>
    <row r="38" spans="2:133" ht="11.25" customHeight="1">
      <c r="AQ38" s="670" t="s">
        <v>315</v>
      </c>
      <c r="AR38" s="671"/>
      <c r="AS38" s="671"/>
      <c r="AT38" s="671"/>
      <c r="AU38" s="671"/>
      <c r="AV38" s="671"/>
      <c r="AW38" s="671"/>
      <c r="AX38" s="671"/>
      <c r="AY38" s="672"/>
      <c r="AZ38" s="591">
        <v>79061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34116</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5045078</v>
      </c>
      <c r="CS38" s="592"/>
      <c r="CT38" s="592"/>
      <c r="CU38" s="592"/>
      <c r="CV38" s="592"/>
      <c r="CW38" s="592"/>
      <c r="CX38" s="592"/>
      <c r="CY38" s="593"/>
      <c r="CZ38" s="625">
        <v>12.2</v>
      </c>
      <c r="DA38" s="626"/>
      <c r="DB38" s="626"/>
      <c r="DC38" s="627"/>
      <c r="DD38" s="600">
        <v>4470854</v>
      </c>
      <c r="DE38" s="592"/>
      <c r="DF38" s="592"/>
      <c r="DG38" s="592"/>
      <c r="DH38" s="592"/>
      <c r="DI38" s="592"/>
      <c r="DJ38" s="592"/>
      <c r="DK38" s="593"/>
      <c r="DL38" s="600">
        <v>3799372</v>
      </c>
      <c r="DM38" s="592"/>
      <c r="DN38" s="592"/>
      <c r="DO38" s="592"/>
      <c r="DP38" s="592"/>
      <c r="DQ38" s="592"/>
      <c r="DR38" s="592"/>
      <c r="DS38" s="592"/>
      <c r="DT38" s="592"/>
      <c r="DU38" s="592"/>
      <c r="DV38" s="593"/>
      <c r="DW38" s="596">
        <v>16.100000000000001</v>
      </c>
      <c r="DX38" s="621"/>
      <c r="DY38" s="621"/>
      <c r="DZ38" s="621"/>
      <c r="EA38" s="621"/>
      <c r="EB38" s="621"/>
      <c r="EC38" s="622"/>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105290</v>
      </c>
      <c r="CS39" s="623"/>
      <c r="CT39" s="623"/>
      <c r="CU39" s="623"/>
      <c r="CV39" s="623"/>
      <c r="CW39" s="623"/>
      <c r="CX39" s="623"/>
      <c r="CY39" s="624"/>
      <c r="CZ39" s="625">
        <v>0.3</v>
      </c>
      <c r="DA39" s="626"/>
      <c r="DB39" s="626"/>
      <c r="DC39" s="627"/>
      <c r="DD39" s="600">
        <v>99044</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946398</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102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1614559</v>
      </c>
      <c r="CS40" s="592"/>
      <c r="CT40" s="592"/>
      <c r="CU40" s="592"/>
      <c r="CV40" s="592"/>
      <c r="CW40" s="592"/>
      <c r="CX40" s="592"/>
      <c r="CY40" s="593"/>
      <c r="CZ40" s="625">
        <v>3.9</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2574855</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1520945</v>
      </c>
      <c r="CS42" s="592"/>
      <c r="CT42" s="592"/>
      <c r="CU42" s="592"/>
      <c r="CV42" s="592"/>
      <c r="CW42" s="592"/>
      <c r="CX42" s="592"/>
      <c r="CY42" s="593"/>
      <c r="CZ42" s="625">
        <v>3.7</v>
      </c>
      <c r="DA42" s="674"/>
      <c r="DB42" s="674"/>
      <c r="DC42" s="675"/>
      <c r="DD42" s="600">
        <v>452639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64122</v>
      </c>
      <c r="CS43" s="623"/>
      <c r="CT43" s="623"/>
      <c r="CU43" s="623"/>
      <c r="CV43" s="623"/>
      <c r="CW43" s="623"/>
      <c r="CX43" s="623"/>
      <c r="CY43" s="624"/>
      <c r="CZ43" s="625">
        <v>0.2</v>
      </c>
      <c r="DA43" s="626"/>
      <c r="DB43" s="626"/>
      <c r="DC43" s="627"/>
      <c r="DD43" s="600">
        <v>64122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286</v>
      </c>
      <c r="CE44" s="698"/>
      <c r="CF44" s="588" t="s">
        <v>335</v>
      </c>
      <c r="CG44" s="589"/>
      <c r="CH44" s="589"/>
      <c r="CI44" s="589"/>
      <c r="CJ44" s="589"/>
      <c r="CK44" s="589"/>
      <c r="CL44" s="589"/>
      <c r="CM44" s="589"/>
      <c r="CN44" s="589"/>
      <c r="CO44" s="589"/>
      <c r="CP44" s="589"/>
      <c r="CQ44" s="590"/>
      <c r="CR44" s="591">
        <v>1520945</v>
      </c>
      <c r="CS44" s="592"/>
      <c r="CT44" s="592"/>
      <c r="CU44" s="592"/>
      <c r="CV44" s="592"/>
      <c r="CW44" s="592"/>
      <c r="CX44" s="592"/>
      <c r="CY44" s="593"/>
      <c r="CZ44" s="625">
        <v>3.7</v>
      </c>
      <c r="DA44" s="674"/>
      <c r="DB44" s="674"/>
      <c r="DC44" s="675"/>
      <c r="DD44" s="600">
        <v>452639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887948</v>
      </c>
      <c r="CS45" s="623"/>
      <c r="CT45" s="623"/>
      <c r="CU45" s="623"/>
      <c r="CV45" s="623"/>
      <c r="CW45" s="623"/>
      <c r="CX45" s="623"/>
      <c r="CY45" s="624"/>
      <c r="CZ45" s="625">
        <v>2.2000000000000002</v>
      </c>
      <c r="DA45" s="626"/>
      <c r="DB45" s="626"/>
      <c r="DC45" s="627"/>
      <c r="DD45" s="600">
        <v>88822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632997</v>
      </c>
      <c r="CS46" s="592"/>
      <c r="CT46" s="592"/>
      <c r="CU46" s="592"/>
      <c r="CV46" s="592"/>
      <c r="CW46" s="592"/>
      <c r="CX46" s="592"/>
      <c r="CY46" s="593"/>
      <c r="CZ46" s="625">
        <v>1.5</v>
      </c>
      <c r="DA46" s="674"/>
      <c r="DB46" s="674"/>
      <c r="DC46" s="675"/>
      <c r="DD46" s="600">
        <v>363817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t="s">
        <v>319</v>
      </c>
      <c r="CS47" s="623"/>
      <c r="CT47" s="623"/>
      <c r="CU47" s="623"/>
      <c r="CV47" s="623"/>
      <c r="CW47" s="623"/>
      <c r="CX47" s="623"/>
      <c r="CY47" s="624"/>
      <c r="CZ47" s="625" t="s">
        <v>319</v>
      </c>
      <c r="DA47" s="626"/>
      <c r="DB47" s="626"/>
      <c r="DC47" s="627"/>
      <c r="DD47" s="600" t="s">
        <v>319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41274332</v>
      </c>
      <c r="CS49" s="659"/>
      <c r="CT49" s="659"/>
      <c r="CU49" s="659"/>
      <c r="CV49" s="659"/>
      <c r="CW49" s="659"/>
      <c r="CX49" s="659"/>
      <c r="CY49" s="686"/>
      <c r="CZ49" s="687">
        <v>100</v>
      </c>
      <c r="DA49" s="688"/>
      <c r="DB49" s="688"/>
      <c r="DC49" s="689"/>
      <c r="DD49" s="690">
        <v>24485280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43063</v>
      </c>
      <c r="R7" s="721"/>
      <c r="S7" s="721"/>
      <c r="T7" s="721"/>
      <c r="U7" s="721"/>
      <c r="V7" s="721">
        <v>41941</v>
      </c>
      <c r="W7" s="721"/>
      <c r="X7" s="721"/>
      <c r="Y7" s="721"/>
      <c r="Z7" s="721"/>
      <c r="AA7" s="721">
        <v>1122</v>
      </c>
      <c r="AB7" s="721"/>
      <c r="AC7" s="721"/>
      <c r="AD7" s="721"/>
      <c r="AE7" s="722"/>
      <c r="AF7" s="723">
        <v>1120</v>
      </c>
      <c r="AG7" s="724"/>
      <c r="AH7" s="724"/>
      <c r="AI7" s="724"/>
      <c r="AJ7" s="725"/>
      <c r="AK7" s="760">
        <v>32</v>
      </c>
      <c r="AL7" s="761"/>
      <c r="AM7" s="761"/>
      <c r="AN7" s="761"/>
      <c r="AO7" s="761"/>
      <c r="AP7" s="761">
        <v>40653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-3</v>
      </c>
      <c r="CI7" s="758"/>
      <c r="CJ7" s="758"/>
      <c r="CK7" s="758"/>
      <c r="CL7" s="759"/>
      <c r="CM7" s="757">
        <v>194</v>
      </c>
      <c r="CN7" s="758"/>
      <c r="CO7" s="758"/>
      <c r="CP7" s="758"/>
      <c r="CQ7" s="759"/>
      <c r="CR7" s="757">
        <v>109</v>
      </c>
      <c r="CS7" s="758"/>
      <c r="CT7" s="758"/>
      <c r="CU7" s="758"/>
      <c r="CV7" s="759"/>
      <c r="CW7" s="757" t="s">
        <v>541</v>
      </c>
      <c r="CX7" s="758"/>
      <c r="CY7" s="758"/>
      <c r="CZ7" s="758"/>
      <c r="DA7" s="759"/>
      <c r="DB7" s="757" t="s">
        <v>541</v>
      </c>
      <c r="DC7" s="758"/>
      <c r="DD7" s="758"/>
      <c r="DE7" s="758"/>
      <c r="DF7" s="759"/>
      <c r="DG7" s="757" t="s">
        <v>541</v>
      </c>
      <c r="DH7" s="758"/>
      <c r="DI7" s="758"/>
      <c r="DJ7" s="758"/>
      <c r="DK7" s="759"/>
      <c r="DL7" s="757" t="s">
        <v>541</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177</v>
      </c>
      <c r="R8" s="745"/>
      <c r="S8" s="745"/>
      <c r="T8" s="745"/>
      <c r="U8" s="745"/>
      <c r="V8" s="745">
        <v>177</v>
      </c>
      <c r="W8" s="745"/>
      <c r="X8" s="745"/>
      <c r="Y8" s="745"/>
      <c r="Z8" s="745"/>
      <c r="AA8" s="745" t="s">
        <v>541</v>
      </c>
      <c r="AB8" s="745"/>
      <c r="AC8" s="745"/>
      <c r="AD8" s="745"/>
      <c r="AE8" s="746"/>
      <c r="AF8" s="747" t="s">
        <v>112</v>
      </c>
      <c r="AG8" s="748"/>
      <c r="AH8" s="748"/>
      <c r="AI8" s="748"/>
      <c r="AJ8" s="749"/>
      <c r="AK8" s="750">
        <v>160</v>
      </c>
      <c r="AL8" s="751"/>
      <c r="AM8" s="751"/>
      <c r="AN8" s="751"/>
      <c r="AO8" s="751"/>
      <c r="AP8" s="751">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0</v>
      </c>
      <c r="CI8" s="768"/>
      <c r="CJ8" s="768"/>
      <c r="CK8" s="768"/>
      <c r="CL8" s="769"/>
      <c r="CM8" s="767">
        <v>10</v>
      </c>
      <c r="CN8" s="768"/>
      <c r="CO8" s="768"/>
      <c r="CP8" s="768"/>
      <c r="CQ8" s="769"/>
      <c r="CR8" s="767">
        <v>10</v>
      </c>
      <c r="CS8" s="768"/>
      <c r="CT8" s="768"/>
      <c r="CU8" s="768"/>
      <c r="CV8" s="769"/>
      <c r="CW8" s="767">
        <v>224</v>
      </c>
      <c r="CX8" s="768"/>
      <c r="CY8" s="768"/>
      <c r="CZ8" s="768"/>
      <c r="DA8" s="769"/>
      <c r="DB8" s="767" t="s">
        <v>542</v>
      </c>
      <c r="DC8" s="768"/>
      <c r="DD8" s="768"/>
      <c r="DE8" s="768"/>
      <c r="DF8" s="769"/>
      <c r="DG8" s="767" t="s">
        <v>542</v>
      </c>
      <c r="DH8" s="768"/>
      <c r="DI8" s="768"/>
      <c r="DJ8" s="768"/>
      <c r="DK8" s="769"/>
      <c r="DL8" s="767" t="s">
        <v>542</v>
      </c>
      <c r="DM8" s="768"/>
      <c r="DN8" s="768"/>
      <c r="DO8" s="768"/>
      <c r="DP8" s="769"/>
      <c r="DQ8" s="767" t="s">
        <v>542</v>
      </c>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217</v>
      </c>
      <c r="R9" s="745"/>
      <c r="S9" s="745"/>
      <c r="T9" s="745"/>
      <c r="U9" s="745"/>
      <c r="V9" s="745">
        <v>217</v>
      </c>
      <c r="W9" s="745"/>
      <c r="X9" s="745"/>
      <c r="Y9" s="745"/>
      <c r="Z9" s="745"/>
      <c r="AA9" s="745" t="s">
        <v>542</v>
      </c>
      <c r="AB9" s="745"/>
      <c r="AC9" s="745"/>
      <c r="AD9" s="745"/>
      <c r="AE9" s="746"/>
      <c r="AF9" s="747" t="s">
        <v>112</v>
      </c>
      <c r="AG9" s="748"/>
      <c r="AH9" s="748"/>
      <c r="AI9" s="748"/>
      <c r="AJ9" s="749"/>
      <c r="AK9" s="750">
        <v>217</v>
      </c>
      <c r="AL9" s="751"/>
      <c r="AM9" s="751"/>
      <c r="AN9" s="751"/>
      <c r="AO9" s="751"/>
      <c r="AP9" s="751">
        <v>2527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539</v>
      </c>
      <c r="BT9" s="755"/>
      <c r="BU9" s="755"/>
      <c r="BV9" s="755"/>
      <c r="BW9" s="755"/>
      <c r="BX9" s="755"/>
      <c r="BY9" s="755"/>
      <c r="BZ9" s="755"/>
      <c r="CA9" s="755"/>
      <c r="CB9" s="755"/>
      <c r="CC9" s="755"/>
      <c r="CD9" s="755"/>
      <c r="CE9" s="755"/>
      <c r="CF9" s="755"/>
      <c r="CG9" s="756"/>
      <c r="CH9" s="767">
        <v>-5</v>
      </c>
      <c r="CI9" s="768"/>
      <c r="CJ9" s="768"/>
      <c r="CK9" s="768"/>
      <c r="CL9" s="769"/>
      <c r="CM9" s="767">
        <v>72</v>
      </c>
      <c r="CN9" s="768"/>
      <c r="CO9" s="768"/>
      <c r="CP9" s="768"/>
      <c r="CQ9" s="769"/>
      <c r="CR9" s="767">
        <v>21</v>
      </c>
      <c r="CS9" s="768"/>
      <c r="CT9" s="768"/>
      <c r="CU9" s="768"/>
      <c r="CV9" s="769"/>
      <c r="CW9" s="767" t="s">
        <v>542</v>
      </c>
      <c r="CX9" s="768"/>
      <c r="CY9" s="768"/>
      <c r="CZ9" s="768"/>
      <c r="DA9" s="769"/>
      <c r="DB9" s="767" t="s">
        <v>542</v>
      </c>
      <c r="DC9" s="768"/>
      <c r="DD9" s="768"/>
      <c r="DE9" s="768"/>
      <c r="DF9" s="769"/>
      <c r="DG9" s="767" t="s">
        <v>542</v>
      </c>
      <c r="DH9" s="768"/>
      <c r="DI9" s="768"/>
      <c r="DJ9" s="768"/>
      <c r="DK9" s="769"/>
      <c r="DL9" s="767" t="s">
        <v>542</v>
      </c>
      <c r="DM9" s="768"/>
      <c r="DN9" s="768"/>
      <c r="DO9" s="768"/>
      <c r="DP9" s="769"/>
      <c r="DQ9" s="767" t="s">
        <v>542</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543</v>
      </c>
      <c r="BS10" s="754" t="s">
        <v>540</v>
      </c>
      <c r="BT10" s="755"/>
      <c r="BU10" s="755"/>
      <c r="BV10" s="755"/>
      <c r="BW10" s="755"/>
      <c r="BX10" s="755"/>
      <c r="BY10" s="755"/>
      <c r="BZ10" s="755"/>
      <c r="CA10" s="755"/>
      <c r="CB10" s="755"/>
      <c r="CC10" s="755"/>
      <c r="CD10" s="755"/>
      <c r="CE10" s="755"/>
      <c r="CF10" s="755"/>
      <c r="CG10" s="756"/>
      <c r="CH10" s="767">
        <v>-1</v>
      </c>
      <c r="CI10" s="768"/>
      <c r="CJ10" s="768"/>
      <c r="CK10" s="768"/>
      <c r="CL10" s="769"/>
      <c r="CM10" s="767">
        <v>88</v>
      </c>
      <c r="CN10" s="768"/>
      <c r="CO10" s="768"/>
      <c r="CP10" s="768"/>
      <c r="CQ10" s="769"/>
      <c r="CR10" s="767">
        <v>5</v>
      </c>
      <c r="CS10" s="768"/>
      <c r="CT10" s="768"/>
      <c r="CU10" s="768"/>
      <c r="CV10" s="769"/>
      <c r="CW10" s="767" t="s">
        <v>542</v>
      </c>
      <c r="CX10" s="768"/>
      <c r="CY10" s="768"/>
      <c r="CZ10" s="768"/>
      <c r="DA10" s="769"/>
      <c r="DB10" s="767" t="s">
        <v>542</v>
      </c>
      <c r="DC10" s="768"/>
      <c r="DD10" s="768"/>
      <c r="DE10" s="768"/>
      <c r="DF10" s="769"/>
      <c r="DG10" s="767" t="s">
        <v>542</v>
      </c>
      <c r="DH10" s="768"/>
      <c r="DI10" s="768"/>
      <c r="DJ10" s="768"/>
      <c r="DK10" s="769"/>
      <c r="DL10" s="767" t="s">
        <v>542</v>
      </c>
      <c r="DM10" s="768"/>
      <c r="DN10" s="768"/>
      <c r="DO10" s="768"/>
      <c r="DP10" s="769"/>
      <c r="DQ10" s="767" t="s">
        <v>542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43131</v>
      </c>
      <c r="R23" s="780"/>
      <c r="S23" s="780"/>
      <c r="T23" s="780"/>
      <c r="U23" s="780"/>
      <c r="V23" s="780">
        <v>42008</v>
      </c>
      <c r="W23" s="780"/>
      <c r="X23" s="780"/>
      <c r="Y23" s="780"/>
      <c r="Z23" s="780"/>
      <c r="AA23" s="780">
        <v>1122</v>
      </c>
      <c r="AB23" s="780"/>
      <c r="AC23" s="780"/>
      <c r="AD23" s="780"/>
      <c r="AE23" s="781"/>
      <c r="AF23" s="782">
        <v>1120</v>
      </c>
      <c r="AG23" s="780"/>
      <c r="AH23" s="780"/>
      <c r="AI23" s="780"/>
      <c r="AJ23" s="783"/>
      <c r="AK23" s="784"/>
      <c r="AL23" s="785"/>
      <c r="AM23" s="785"/>
      <c r="AN23" s="785"/>
      <c r="AO23" s="785"/>
      <c r="AP23" s="780">
        <v>43713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14859</v>
      </c>
      <c r="R28" s="809"/>
      <c r="S28" s="809"/>
      <c r="T28" s="809"/>
      <c r="U28" s="809"/>
      <c r="V28" s="809">
        <v>14015</v>
      </c>
      <c r="W28" s="809"/>
      <c r="X28" s="809"/>
      <c r="Y28" s="809"/>
      <c r="Z28" s="809"/>
      <c r="AA28" s="809">
        <v>845</v>
      </c>
      <c r="AB28" s="809"/>
      <c r="AC28" s="809"/>
      <c r="AD28" s="809"/>
      <c r="AE28" s="810"/>
      <c r="AF28" s="811">
        <v>845</v>
      </c>
      <c r="AG28" s="809"/>
      <c r="AH28" s="809"/>
      <c r="AI28" s="809"/>
      <c r="AJ28" s="812"/>
      <c r="AK28" s="813">
        <v>948</v>
      </c>
      <c r="AL28" s="804"/>
      <c r="AM28" s="804"/>
      <c r="AN28" s="804"/>
      <c r="AO28" s="804"/>
      <c r="AP28" s="804" t="s">
        <v>542</v>
      </c>
      <c r="AQ28" s="804"/>
      <c r="AR28" s="804"/>
      <c r="AS28" s="804"/>
      <c r="AT28" s="804"/>
      <c r="AU28" s="804" t="s">
        <v>542</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8460</v>
      </c>
      <c r="R29" s="745"/>
      <c r="S29" s="745"/>
      <c r="T29" s="745"/>
      <c r="U29" s="745"/>
      <c r="V29" s="745">
        <v>8374</v>
      </c>
      <c r="W29" s="745"/>
      <c r="X29" s="745"/>
      <c r="Y29" s="745"/>
      <c r="Z29" s="745"/>
      <c r="AA29" s="745">
        <v>87</v>
      </c>
      <c r="AB29" s="745"/>
      <c r="AC29" s="745"/>
      <c r="AD29" s="745"/>
      <c r="AE29" s="746"/>
      <c r="AF29" s="747">
        <v>87</v>
      </c>
      <c r="AG29" s="748"/>
      <c r="AH29" s="748"/>
      <c r="AI29" s="748"/>
      <c r="AJ29" s="749"/>
      <c r="AK29" s="816">
        <v>1352</v>
      </c>
      <c r="AL29" s="817"/>
      <c r="AM29" s="817"/>
      <c r="AN29" s="817"/>
      <c r="AO29" s="817"/>
      <c r="AP29" s="817" t="s">
        <v>542</v>
      </c>
      <c r="AQ29" s="817"/>
      <c r="AR29" s="817"/>
      <c r="AS29" s="817"/>
      <c r="AT29" s="817"/>
      <c r="AU29" s="817" t="s">
        <v>542</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1426</v>
      </c>
      <c r="R30" s="745"/>
      <c r="S30" s="745"/>
      <c r="T30" s="745"/>
      <c r="U30" s="745"/>
      <c r="V30" s="745">
        <v>1376</v>
      </c>
      <c r="W30" s="745"/>
      <c r="X30" s="745"/>
      <c r="Y30" s="745"/>
      <c r="Z30" s="745"/>
      <c r="AA30" s="745">
        <v>50</v>
      </c>
      <c r="AB30" s="745"/>
      <c r="AC30" s="745"/>
      <c r="AD30" s="745"/>
      <c r="AE30" s="746"/>
      <c r="AF30" s="747">
        <v>50</v>
      </c>
      <c r="AG30" s="748"/>
      <c r="AH30" s="748"/>
      <c r="AI30" s="748"/>
      <c r="AJ30" s="749"/>
      <c r="AK30" s="816">
        <v>268</v>
      </c>
      <c r="AL30" s="817"/>
      <c r="AM30" s="817"/>
      <c r="AN30" s="817"/>
      <c r="AO30" s="817"/>
      <c r="AP30" s="817" t="s">
        <v>541</v>
      </c>
      <c r="AQ30" s="817"/>
      <c r="AR30" s="817"/>
      <c r="AS30" s="817"/>
      <c r="AT30" s="817"/>
      <c r="AU30" s="817" t="s">
        <v>542</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2159</v>
      </c>
      <c r="R31" s="745"/>
      <c r="S31" s="745"/>
      <c r="T31" s="745"/>
      <c r="U31" s="745"/>
      <c r="V31" s="745">
        <v>1828</v>
      </c>
      <c r="W31" s="745"/>
      <c r="X31" s="745"/>
      <c r="Y31" s="745"/>
      <c r="Z31" s="745"/>
      <c r="AA31" s="745">
        <v>331</v>
      </c>
      <c r="AB31" s="745"/>
      <c r="AC31" s="745"/>
      <c r="AD31" s="745"/>
      <c r="AE31" s="746"/>
      <c r="AF31" s="747">
        <v>2607</v>
      </c>
      <c r="AG31" s="748"/>
      <c r="AH31" s="748"/>
      <c r="AI31" s="748"/>
      <c r="AJ31" s="749"/>
      <c r="AK31" s="816">
        <v>2</v>
      </c>
      <c r="AL31" s="817"/>
      <c r="AM31" s="817"/>
      <c r="AN31" s="817"/>
      <c r="AO31" s="817"/>
      <c r="AP31" s="817">
        <v>1307</v>
      </c>
      <c r="AQ31" s="817"/>
      <c r="AR31" s="817"/>
      <c r="AS31" s="817"/>
      <c r="AT31" s="817"/>
      <c r="AU31" s="817" t="s">
        <v>542</v>
      </c>
      <c r="AV31" s="817"/>
      <c r="AW31" s="817"/>
      <c r="AX31" s="817"/>
      <c r="AY31" s="817"/>
      <c r="AZ31" s="818" t="s">
        <v>542</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4128</v>
      </c>
      <c r="R32" s="745"/>
      <c r="S32" s="745"/>
      <c r="T32" s="745"/>
      <c r="U32" s="745"/>
      <c r="V32" s="745">
        <v>4128</v>
      </c>
      <c r="W32" s="745"/>
      <c r="X32" s="745"/>
      <c r="Y32" s="745"/>
      <c r="Z32" s="745"/>
      <c r="AA32" s="745" t="s">
        <v>542</v>
      </c>
      <c r="AB32" s="745"/>
      <c r="AC32" s="745"/>
      <c r="AD32" s="745"/>
      <c r="AE32" s="746"/>
      <c r="AF32" s="747" t="s">
        <v>112</v>
      </c>
      <c r="AG32" s="748"/>
      <c r="AH32" s="748"/>
      <c r="AI32" s="748"/>
      <c r="AJ32" s="749"/>
      <c r="AK32" s="816">
        <v>1411</v>
      </c>
      <c r="AL32" s="817"/>
      <c r="AM32" s="817"/>
      <c r="AN32" s="817"/>
      <c r="AO32" s="817"/>
      <c r="AP32" s="817">
        <v>35134</v>
      </c>
      <c r="AQ32" s="817"/>
      <c r="AR32" s="817"/>
      <c r="AS32" s="817"/>
      <c r="AT32" s="817"/>
      <c r="AU32" s="817">
        <v>22064</v>
      </c>
      <c r="AV32" s="817"/>
      <c r="AW32" s="817"/>
      <c r="AX32" s="817"/>
      <c r="AY32" s="817"/>
      <c r="AZ32" s="818" t="s">
        <v>542</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230</v>
      </c>
      <c r="R33" s="745"/>
      <c r="S33" s="745"/>
      <c r="T33" s="745"/>
      <c r="U33" s="745"/>
      <c r="V33" s="745">
        <v>230</v>
      </c>
      <c r="W33" s="745"/>
      <c r="X33" s="745"/>
      <c r="Y33" s="745"/>
      <c r="Z33" s="745"/>
      <c r="AA33" s="745" t="s">
        <v>542</v>
      </c>
      <c r="AB33" s="745"/>
      <c r="AC33" s="745"/>
      <c r="AD33" s="745"/>
      <c r="AE33" s="746"/>
      <c r="AF33" s="747" t="s">
        <v>112</v>
      </c>
      <c r="AG33" s="748"/>
      <c r="AH33" s="748"/>
      <c r="AI33" s="748"/>
      <c r="AJ33" s="749"/>
      <c r="AK33" s="816">
        <v>131</v>
      </c>
      <c r="AL33" s="817"/>
      <c r="AM33" s="817"/>
      <c r="AN33" s="817"/>
      <c r="AO33" s="817"/>
      <c r="AP33" s="817" t="s">
        <v>541</v>
      </c>
      <c r="AQ33" s="817"/>
      <c r="AR33" s="817"/>
      <c r="AS33" s="817"/>
      <c r="AT33" s="817"/>
      <c r="AU33" s="817" t="s">
        <v>542</v>
      </c>
      <c r="AV33" s="817"/>
      <c r="AW33" s="817"/>
      <c r="AX33" s="817"/>
      <c r="AY33" s="817"/>
      <c r="AZ33" s="818" t="s">
        <v>542</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3588</v>
      </c>
      <c r="AG63" s="828"/>
      <c r="AH63" s="828"/>
      <c r="AI63" s="828"/>
      <c r="AJ63" s="829"/>
      <c r="AK63" s="830"/>
      <c r="AL63" s="825"/>
      <c r="AM63" s="825"/>
      <c r="AN63" s="825"/>
      <c r="AO63" s="825"/>
      <c r="AP63" s="828">
        <v>36441</v>
      </c>
      <c r="AQ63" s="828"/>
      <c r="AR63" s="828"/>
      <c r="AS63" s="828"/>
      <c r="AT63" s="828"/>
      <c r="AU63" s="828">
        <v>22064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2981</v>
      </c>
      <c r="R68" s="852"/>
      <c r="S68" s="852"/>
      <c r="T68" s="852"/>
      <c r="U68" s="852"/>
      <c r="V68" s="852">
        <v>2910</v>
      </c>
      <c r="W68" s="852"/>
      <c r="X68" s="852"/>
      <c r="Y68" s="852"/>
      <c r="Z68" s="852"/>
      <c r="AA68" s="852">
        <v>71</v>
      </c>
      <c r="AB68" s="852"/>
      <c r="AC68" s="852"/>
      <c r="AD68" s="852"/>
      <c r="AE68" s="852"/>
      <c r="AF68" s="852">
        <v>71</v>
      </c>
      <c r="AG68" s="852"/>
      <c r="AH68" s="852"/>
      <c r="AI68" s="852"/>
      <c r="AJ68" s="852"/>
      <c r="AK68" s="852">
        <v>82</v>
      </c>
      <c r="AL68" s="852"/>
      <c r="AM68" s="852"/>
      <c r="AN68" s="852"/>
      <c r="AO68" s="852"/>
      <c r="AP68" s="852">
        <v>2970</v>
      </c>
      <c r="AQ68" s="852"/>
      <c r="AR68" s="852"/>
      <c r="AS68" s="852"/>
      <c r="AT68" s="852"/>
      <c r="AU68" s="852">
        <v>1225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2632</v>
      </c>
      <c r="R69" s="817"/>
      <c r="S69" s="817"/>
      <c r="T69" s="817"/>
      <c r="U69" s="817"/>
      <c r="V69" s="817">
        <v>2623</v>
      </c>
      <c r="W69" s="817"/>
      <c r="X69" s="817"/>
      <c r="Y69" s="817"/>
      <c r="Z69" s="817"/>
      <c r="AA69" s="817">
        <v>9</v>
      </c>
      <c r="AB69" s="817"/>
      <c r="AC69" s="817"/>
      <c r="AD69" s="817"/>
      <c r="AE69" s="817"/>
      <c r="AF69" s="817">
        <v>9</v>
      </c>
      <c r="AG69" s="817"/>
      <c r="AH69" s="817"/>
      <c r="AI69" s="817"/>
      <c r="AJ69" s="817"/>
      <c r="AK69" s="817" t="s">
        <v>542</v>
      </c>
      <c r="AL69" s="817"/>
      <c r="AM69" s="817"/>
      <c r="AN69" s="817"/>
      <c r="AO69" s="817"/>
      <c r="AP69" s="817">
        <v>1225</v>
      </c>
      <c r="AQ69" s="817"/>
      <c r="AR69" s="817"/>
      <c r="AS69" s="817"/>
      <c r="AT69" s="817"/>
      <c r="AU69" s="817">
        <v>525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185</v>
      </c>
      <c r="R70" s="817"/>
      <c r="S70" s="817"/>
      <c r="T70" s="817"/>
      <c r="U70" s="817"/>
      <c r="V70" s="817">
        <v>158</v>
      </c>
      <c r="W70" s="817"/>
      <c r="X70" s="817"/>
      <c r="Y70" s="817"/>
      <c r="Z70" s="817"/>
      <c r="AA70" s="817">
        <v>26</v>
      </c>
      <c r="AB70" s="817"/>
      <c r="AC70" s="817"/>
      <c r="AD70" s="817"/>
      <c r="AE70" s="817"/>
      <c r="AF70" s="817">
        <v>26</v>
      </c>
      <c r="AG70" s="817"/>
      <c r="AH70" s="817"/>
      <c r="AI70" s="817"/>
      <c r="AJ70" s="817"/>
      <c r="AK70" s="817">
        <v>12</v>
      </c>
      <c r="AL70" s="817"/>
      <c r="AM70" s="817"/>
      <c r="AN70" s="817"/>
      <c r="AO70" s="817"/>
      <c r="AP70" s="817" t="s">
        <v>541</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946790</v>
      </c>
      <c r="R71" s="817"/>
      <c r="S71" s="817"/>
      <c r="T71" s="817"/>
      <c r="U71" s="817"/>
      <c r="V71" s="817">
        <v>924334</v>
      </c>
      <c r="W71" s="817"/>
      <c r="X71" s="817"/>
      <c r="Y71" s="817"/>
      <c r="Z71" s="817"/>
      <c r="AA71" s="817">
        <v>22456</v>
      </c>
      <c r="AB71" s="817"/>
      <c r="AC71" s="817"/>
      <c r="AD71" s="817"/>
      <c r="AE71" s="817"/>
      <c r="AF71" s="817">
        <v>22456</v>
      </c>
      <c r="AG71" s="817"/>
      <c r="AH71" s="817"/>
      <c r="AI71" s="817"/>
      <c r="AJ71" s="817"/>
      <c r="AK71" s="817">
        <v>5657</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40036</v>
      </c>
      <c r="R72" s="817"/>
      <c r="S72" s="817"/>
      <c r="T72" s="817"/>
      <c r="U72" s="817"/>
      <c r="V72" s="817">
        <v>34096</v>
      </c>
      <c r="W72" s="817"/>
      <c r="X72" s="817"/>
      <c r="Y72" s="817"/>
      <c r="Z72" s="817"/>
      <c r="AA72" s="817">
        <v>5940</v>
      </c>
      <c r="AB72" s="817"/>
      <c r="AC72" s="817"/>
      <c r="AD72" s="817"/>
      <c r="AE72" s="817"/>
      <c r="AF72" s="817">
        <v>32505</v>
      </c>
      <c r="AG72" s="817"/>
      <c r="AH72" s="817"/>
      <c r="AI72" s="817"/>
      <c r="AJ72" s="817"/>
      <c r="AK72" s="817" t="s">
        <v>542</v>
      </c>
      <c r="AL72" s="817"/>
      <c r="AM72" s="817"/>
      <c r="AN72" s="817"/>
      <c r="AO72" s="817"/>
      <c r="AP72" s="817">
        <v>149081</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9050</v>
      </c>
      <c r="R73" s="817"/>
      <c r="S73" s="817"/>
      <c r="T73" s="817"/>
      <c r="U73" s="817"/>
      <c r="V73" s="817">
        <v>5629</v>
      </c>
      <c r="W73" s="817"/>
      <c r="X73" s="817"/>
      <c r="Y73" s="817"/>
      <c r="Z73" s="817"/>
      <c r="AA73" s="817">
        <v>3421</v>
      </c>
      <c r="AB73" s="817"/>
      <c r="AC73" s="817"/>
      <c r="AD73" s="817"/>
      <c r="AE73" s="817"/>
      <c r="AF73" s="817">
        <v>11358</v>
      </c>
      <c r="AG73" s="817"/>
      <c r="AH73" s="817"/>
      <c r="AI73" s="817"/>
      <c r="AJ73" s="817"/>
      <c r="AK73" s="817" t="s">
        <v>542</v>
      </c>
      <c r="AL73" s="817"/>
      <c r="AM73" s="817"/>
      <c r="AN73" s="817"/>
      <c r="AO73" s="817"/>
      <c r="AP73" s="817">
        <v>20248</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66425</v>
      </c>
      <c r="AG88" s="828"/>
      <c r="AH88" s="828"/>
      <c r="AI88" s="828"/>
      <c r="AJ88" s="828"/>
      <c r="AK88" s="825"/>
      <c r="AL88" s="825"/>
      <c r="AM88" s="825"/>
      <c r="AN88" s="825"/>
      <c r="AO88" s="825"/>
      <c r="AP88" s="828">
        <v>173525</v>
      </c>
      <c r="AQ88" s="828"/>
      <c r="AR88" s="828"/>
      <c r="AS88" s="828"/>
      <c r="AT88" s="828"/>
      <c r="AU88" s="828">
        <v>1750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145</v>
      </c>
      <c r="CS102" s="836"/>
      <c r="CT102" s="836"/>
      <c r="CU102" s="836"/>
      <c r="CV102" s="879"/>
      <c r="CW102" s="878">
        <v>224</v>
      </c>
      <c r="CX102" s="836"/>
      <c r="CY102" s="836"/>
      <c r="CZ102" s="836"/>
      <c r="DA102" s="879"/>
      <c r="DB102" s="878" t="s">
        <v>541</v>
      </c>
      <c r="DC102" s="836"/>
      <c r="DD102" s="836"/>
      <c r="DE102" s="836"/>
      <c r="DF102" s="879"/>
      <c r="DG102" s="878" t="s">
        <v>541</v>
      </c>
      <c r="DH102" s="836"/>
      <c r="DI102" s="836"/>
      <c r="DJ102" s="836"/>
      <c r="DK102" s="879"/>
      <c r="DL102" s="878" t="s">
        <v>541</v>
      </c>
      <c r="DM102" s="836"/>
      <c r="DN102" s="836"/>
      <c r="DO102" s="836"/>
      <c r="DP102" s="879"/>
      <c r="DQ102" s="878" t="s">
        <v>541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4745358</v>
      </c>
      <c r="AB110" s="888"/>
      <c r="AC110" s="888"/>
      <c r="AD110" s="888"/>
      <c r="AE110" s="889"/>
      <c r="AF110" s="890">
        <v>4800852</v>
      </c>
      <c r="AG110" s="888"/>
      <c r="AH110" s="888"/>
      <c r="AI110" s="888"/>
      <c r="AJ110" s="889"/>
      <c r="AK110" s="890">
        <v>4716564</v>
      </c>
      <c r="AL110" s="888"/>
      <c r="AM110" s="888"/>
      <c r="AN110" s="888"/>
      <c r="AO110" s="889"/>
      <c r="AP110" s="891">
        <v>24</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44121531</v>
      </c>
      <c r="BR110" s="925"/>
      <c r="BS110" s="925"/>
      <c r="BT110" s="925"/>
      <c r="BU110" s="925"/>
      <c r="BV110" s="925">
        <v>42766371</v>
      </c>
      <c r="BW110" s="925"/>
      <c r="BX110" s="925"/>
      <c r="BY110" s="925"/>
      <c r="BZ110" s="925"/>
      <c r="CA110" s="925">
        <v>43713411</v>
      </c>
      <c r="CB110" s="925"/>
      <c r="CC110" s="925"/>
      <c r="CD110" s="925"/>
      <c r="CE110" s="925"/>
      <c r="CF110" s="939">
        <v>222.6</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4895593</v>
      </c>
      <c r="BR111" s="918"/>
      <c r="BS111" s="918"/>
      <c r="BT111" s="918"/>
      <c r="BU111" s="918"/>
      <c r="BV111" s="918">
        <v>4877086</v>
      </c>
      <c r="BW111" s="918"/>
      <c r="BX111" s="918"/>
      <c r="BY111" s="918"/>
      <c r="BZ111" s="918"/>
      <c r="CA111" s="918" t="s">
        <v>112</v>
      </c>
      <c r="CB111" s="918"/>
      <c r="CC111" s="918"/>
      <c r="CD111" s="918"/>
      <c r="CE111" s="918"/>
      <c r="CF111" s="912" t="s">
        <v>112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24655205</v>
      </c>
      <c r="BR112" s="918"/>
      <c r="BS112" s="918"/>
      <c r="BT112" s="918"/>
      <c r="BU112" s="918"/>
      <c r="BV112" s="918">
        <v>23139519</v>
      </c>
      <c r="BW112" s="918"/>
      <c r="BX112" s="918"/>
      <c r="BY112" s="918"/>
      <c r="BZ112" s="918"/>
      <c r="CA112" s="918">
        <v>22064197</v>
      </c>
      <c r="CB112" s="918"/>
      <c r="CC112" s="918"/>
      <c r="CD112" s="918"/>
      <c r="CE112" s="918"/>
      <c r="CF112" s="912">
        <v>112.3</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1283200</v>
      </c>
      <c r="AB113" s="932"/>
      <c r="AC113" s="932"/>
      <c r="AD113" s="932"/>
      <c r="AE113" s="933"/>
      <c r="AF113" s="934">
        <v>1260222</v>
      </c>
      <c r="AG113" s="932"/>
      <c r="AH113" s="932"/>
      <c r="AI113" s="932"/>
      <c r="AJ113" s="933"/>
      <c r="AK113" s="934">
        <v>1270553</v>
      </c>
      <c r="AL113" s="932"/>
      <c r="AM113" s="932"/>
      <c r="AN113" s="932"/>
      <c r="AO113" s="933"/>
      <c r="AP113" s="935">
        <v>6.5</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2276400</v>
      </c>
      <c r="BR113" s="918"/>
      <c r="BS113" s="918"/>
      <c r="BT113" s="918"/>
      <c r="BU113" s="918"/>
      <c r="BV113" s="918">
        <v>2017574</v>
      </c>
      <c r="BW113" s="918"/>
      <c r="BX113" s="918"/>
      <c r="BY113" s="918"/>
      <c r="BZ113" s="918"/>
      <c r="CA113" s="918">
        <v>1749911</v>
      </c>
      <c r="CB113" s="918"/>
      <c r="CC113" s="918"/>
      <c r="CD113" s="918"/>
      <c r="CE113" s="918"/>
      <c r="CF113" s="912">
        <v>8.9</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390338</v>
      </c>
      <c r="AB114" s="957"/>
      <c r="AC114" s="957"/>
      <c r="AD114" s="957"/>
      <c r="AE114" s="958"/>
      <c r="AF114" s="959">
        <v>387912</v>
      </c>
      <c r="AG114" s="957"/>
      <c r="AH114" s="957"/>
      <c r="AI114" s="957"/>
      <c r="AJ114" s="958"/>
      <c r="AK114" s="959">
        <v>378193</v>
      </c>
      <c r="AL114" s="957"/>
      <c r="AM114" s="957"/>
      <c r="AN114" s="957"/>
      <c r="AO114" s="958"/>
      <c r="AP114" s="960">
        <v>1.9</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5014167</v>
      </c>
      <c r="BR114" s="918"/>
      <c r="BS114" s="918"/>
      <c r="BT114" s="918"/>
      <c r="BU114" s="918"/>
      <c r="BV114" s="918">
        <v>4706857</v>
      </c>
      <c r="BW114" s="918"/>
      <c r="BX114" s="918"/>
      <c r="BY114" s="918"/>
      <c r="BZ114" s="918"/>
      <c r="CA114" s="918">
        <v>4742884</v>
      </c>
      <c r="CB114" s="918"/>
      <c r="CC114" s="918"/>
      <c r="CD114" s="918"/>
      <c r="CE114" s="918"/>
      <c r="CF114" s="912">
        <v>24.1</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335</v>
      </c>
      <c r="BR115" s="918"/>
      <c r="BS115" s="918"/>
      <c r="BT115" s="918"/>
      <c r="BU115" s="918"/>
      <c r="BV115" s="918">
        <v>178</v>
      </c>
      <c r="BW115" s="918"/>
      <c r="BX115" s="918"/>
      <c r="BY115" s="918"/>
      <c r="BZ115" s="918"/>
      <c r="CA115" s="918">
        <v>59</v>
      </c>
      <c r="CB115" s="918"/>
      <c r="CC115" s="918"/>
      <c r="CD115" s="918"/>
      <c r="CE115" s="918"/>
      <c r="CF115" s="912">
        <v>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4895593</v>
      </c>
      <c r="DH115" s="957"/>
      <c r="DI115" s="957"/>
      <c r="DJ115" s="957"/>
      <c r="DK115" s="958"/>
      <c r="DL115" s="959">
        <v>4877086</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77</v>
      </c>
      <c r="AB116" s="957"/>
      <c r="AC116" s="957"/>
      <c r="AD116" s="957"/>
      <c r="AE116" s="958"/>
      <c r="AF116" s="959">
        <v>91</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6418973</v>
      </c>
      <c r="AB117" s="964"/>
      <c r="AC117" s="964"/>
      <c r="AD117" s="964"/>
      <c r="AE117" s="965"/>
      <c r="AF117" s="963">
        <v>6449077</v>
      </c>
      <c r="AG117" s="964"/>
      <c r="AH117" s="964"/>
      <c r="AI117" s="964"/>
      <c r="AJ117" s="965"/>
      <c r="AK117" s="963">
        <v>6365310</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80963231</v>
      </c>
      <c r="BR118" s="984"/>
      <c r="BS118" s="984"/>
      <c r="BT118" s="984"/>
      <c r="BU118" s="984"/>
      <c r="BV118" s="984">
        <v>77507585</v>
      </c>
      <c r="BW118" s="984"/>
      <c r="BX118" s="984"/>
      <c r="BY118" s="984"/>
      <c r="BZ118" s="984"/>
      <c r="CA118" s="984">
        <v>72270462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3978355</v>
      </c>
      <c r="BR119" s="925"/>
      <c r="BS119" s="925"/>
      <c r="BT119" s="925"/>
      <c r="BU119" s="925"/>
      <c r="BV119" s="925">
        <v>4826664</v>
      </c>
      <c r="BW119" s="925"/>
      <c r="BX119" s="925"/>
      <c r="BY119" s="925"/>
      <c r="BZ119" s="925"/>
      <c r="CA119" s="925">
        <v>4775812</v>
      </c>
      <c r="CB119" s="925"/>
      <c r="CC119" s="925"/>
      <c r="CD119" s="925"/>
      <c r="CE119" s="925"/>
      <c r="CF119" s="939">
        <v>24.3</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12210113</v>
      </c>
      <c r="BR120" s="918"/>
      <c r="BS120" s="918"/>
      <c r="BT120" s="918"/>
      <c r="BU120" s="918"/>
      <c r="BV120" s="918">
        <v>11668438</v>
      </c>
      <c r="BW120" s="918"/>
      <c r="BX120" s="918"/>
      <c r="BY120" s="918"/>
      <c r="BZ120" s="918"/>
      <c r="CA120" s="918">
        <v>14154374</v>
      </c>
      <c r="CB120" s="918"/>
      <c r="CC120" s="918"/>
      <c r="CD120" s="918"/>
      <c r="CE120" s="918"/>
      <c r="CF120" s="912">
        <v>72.099999999999994</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24495919</v>
      </c>
      <c r="DH120" s="925"/>
      <c r="DI120" s="925"/>
      <c r="DJ120" s="925"/>
      <c r="DK120" s="925"/>
      <c r="DL120" s="925">
        <v>23060363</v>
      </c>
      <c r="DM120" s="925"/>
      <c r="DN120" s="925"/>
      <c r="DO120" s="925"/>
      <c r="DP120" s="925"/>
      <c r="DQ120" s="925">
        <v>22064197</v>
      </c>
      <c r="DR120" s="925"/>
      <c r="DS120" s="925"/>
      <c r="DT120" s="925"/>
      <c r="DU120" s="925"/>
      <c r="DV120" s="926">
        <v>112.3</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42302558</v>
      </c>
      <c r="BR121" s="984"/>
      <c r="BS121" s="984"/>
      <c r="BT121" s="984"/>
      <c r="BU121" s="984"/>
      <c r="BV121" s="984">
        <v>41997813</v>
      </c>
      <c r="BW121" s="984"/>
      <c r="BX121" s="984"/>
      <c r="BY121" s="984"/>
      <c r="BZ121" s="984"/>
      <c r="CA121" s="984">
        <v>42118705</v>
      </c>
      <c r="CB121" s="984"/>
      <c r="CC121" s="984"/>
      <c r="CD121" s="984"/>
      <c r="CE121" s="984"/>
      <c r="CF121" s="1022">
        <v>214.5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159286</v>
      </c>
      <c r="DH121" s="918"/>
      <c r="DI121" s="918"/>
      <c r="DJ121" s="918"/>
      <c r="DK121" s="918"/>
      <c r="DL121" s="918">
        <v>79156</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58491026</v>
      </c>
      <c r="BR122" s="1033"/>
      <c r="BS122" s="1033"/>
      <c r="BT122" s="1033"/>
      <c r="BU122" s="1033"/>
      <c r="BV122" s="1033">
        <v>58492915</v>
      </c>
      <c r="BW122" s="1033"/>
      <c r="BX122" s="1033"/>
      <c r="BY122" s="1033"/>
      <c r="BZ122" s="1033"/>
      <c r="CA122" s="1033">
        <v>61048891</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t="s">
        <v>112</v>
      </c>
      <c r="DM122" s="918"/>
      <c r="DN122" s="918"/>
      <c r="DO122" s="918"/>
      <c r="DP122" s="918"/>
      <c r="DQ122" s="918" t="s">
        <v>112</v>
      </c>
      <c r="DR122" s="918"/>
      <c r="DS122" s="918"/>
      <c r="DT122" s="918"/>
      <c r="DU122" s="918"/>
      <c r="DV122" s="919" t="s">
        <v>112</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116.6</v>
      </c>
      <c r="BR123" s="1025"/>
      <c r="BS123" s="1025"/>
      <c r="BT123" s="1025"/>
      <c r="BU123" s="1025"/>
      <c r="BV123" s="1025">
        <v>98.7</v>
      </c>
      <c r="BW123" s="1025"/>
      <c r="BX123" s="1025"/>
      <c r="BY123" s="1025"/>
      <c r="BZ123" s="1025"/>
      <c r="CA123" s="1025">
        <v>57.1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441</v>
      </c>
      <c r="AB124" s="957"/>
      <c r="AC124" s="957"/>
      <c r="AD124" s="957"/>
      <c r="AE124" s="958"/>
      <c r="AF124" s="959" t="s">
        <v>441</v>
      </c>
      <c r="AG124" s="957"/>
      <c r="AH124" s="957"/>
      <c r="AI124" s="957"/>
      <c r="AJ124" s="958"/>
      <c r="AK124" s="959" t="s">
        <v>441</v>
      </c>
      <c r="AL124" s="957"/>
      <c r="AM124" s="957"/>
      <c r="AN124" s="957"/>
      <c r="AO124" s="958"/>
      <c r="AP124" s="960" t="s">
        <v>441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441</v>
      </c>
      <c r="DH124" s="996"/>
      <c r="DI124" s="996"/>
      <c r="DJ124" s="996"/>
      <c r="DK124" s="997"/>
      <c r="DL124" s="998" t="s">
        <v>441</v>
      </c>
      <c r="DM124" s="996"/>
      <c r="DN124" s="996"/>
      <c r="DO124" s="996"/>
      <c r="DP124" s="997"/>
      <c r="DQ124" s="998" t="s">
        <v>441</v>
      </c>
      <c r="DR124" s="996"/>
      <c r="DS124" s="996"/>
      <c r="DT124" s="996"/>
      <c r="DU124" s="997"/>
      <c r="DV124" s="999" t="s">
        <v>441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441</v>
      </c>
      <c r="AB125" s="957"/>
      <c r="AC125" s="957"/>
      <c r="AD125" s="957"/>
      <c r="AE125" s="958"/>
      <c r="AF125" s="959" t="s">
        <v>441</v>
      </c>
      <c r="AG125" s="957"/>
      <c r="AH125" s="957"/>
      <c r="AI125" s="957"/>
      <c r="AJ125" s="958"/>
      <c r="AK125" s="959" t="s">
        <v>441</v>
      </c>
      <c r="AL125" s="957"/>
      <c r="AM125" s="957"/>
      <c r="AN125" s="957"/>
      <c r="AO125" s="958"/>
      <c r="AP125" s="960" t="s">
        <v>441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441</v>
      </c>
      <c r="DH125" s="925"/>
      <c r="DI125" s="925"/>
      <c r="DJ125" s="925"/>
      <c r="DK125" s="925"/>
      <c r="DL125" s="925" t="s">
        <v>441</v>
      </c>
      <c r="DM125" s="925"/>
      <c r="DN125" s="925"/>
      <c r="DO125" s="925"/>
      <c r="DP125" s="925"/>
      <c r="DQ125" s="925" t="s">
        <v>441</v>
      </c>
      <c r="DR125" s="925"/>
      <c r="DS125" s="925"/>
      <c r="DT125" s="925"/>
      <c r="DU125" s="925"/>
      <c r="DV125" s="926" t="s">
        <v>441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441</v>
      </c>
      <c r="AB126" s="957"/>
      <c r="AC126" s="957"/>
      <c r="AD126" s="957"/>
      <c r="AE126" s="958"/>
      <c r="AF126" s="959" t="s">
        <v>441</v>
      </c>
      <c r="AG126" s="957"/>
      <c r="AH126" s="957"/>
      <c r="AI126" s="957"/>
      <c r="AJ126" s="958"/>
      <c r="AK126" s="959" t="s">
        <v>441</v>
      </c>
      <c r="AL126" s="957"/>
      <c r="AM126" s="957"/>
      <c r="AN126" s="957"/>
      <c r="AO126" s="958"/>
      <c r="AP126" s="960" t="s">
        <v>441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441</v>
      </c>
      <c r="DH126" s="918"/>
      <c r="DI126" s="918"/>
      <c r="DJ126" s="918"/>
      <c r="DK126" s="918"/>
      <c r="DL126" s="918" t="s">
        <v>441</v>
      </c>
      <c r="DM126" s="918"/>
      <c r="DN126" s="918"/>
      <c r="DO126" s="918"/>
      <c r="DP126" s="918"/>
      <c r="DQ126" s="918" t="s">
        <v>441</v>
      </c>
      <c r="DR126" s="918"/>
      <c r="DS126" s="918"/>
      <c r="DT126" s="918"/>
      <c r="DU126" s="918"/>
      <c r="DV126" s="919" t="s">
        <v>441</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441</v>
      </c>
      <c r="AB127" s="957"/>
      <c r="AC127" s="957"/>
      <c r="AD127" s="957"/>
      <c r="AE127" s="958"/>
      <c r="AF127" s="959" t="s">
        <v>441</v>
      </c>
      <c r="AG127" s="957"/>
      <c r="AH127" s="957"/>
      <c r="AI127" s="957"/>
      <c r="AJ127" s="958"/>
      <c r="AK127" s="959" t="s">
        <v>441</v>
      </c>
      <c r="AL127" s="957"/>
      <c r="AM127" s="957"/>
      <c r="AN127" s="957"/>
      <c r="AO127" s="958"/>
      <c r="AP127" s="960" t="s">
        <v>441</v>
      </c>
      <c r="AQ127" s="961"/>
      <c r="AR127" s="961"/>
      <c r="AS127" s="961"/>
      <c r="AT127" s="962"/>
      <c r="AU127" s="233"/>
      <c r="AV127" s="233"/>
      <c r="AW127" s="233"/>
      <c r="AX127" s="884" t="s">
        <v>451</v>
      </c>
      <c r="AY127" s="885"/>
      <c r="AZ127" s="885"/>
      <c r="BA127" s="885"/>
      <c r="BB127" s="885"/>
      <c r="BC127" s="885"/>
      <c r="BD127" s="885"/>
      <c r="BE127" s="886"/>
      <c r="BF127" s="1039" t="s">
        <v>441</v>
      </c>
      <c r="BG127" s="1040"/>
      <c r="BH127" s="1040"/>
      <c r="BI127" s="1040"/>
      <c r="BJ127" s="1040"/>
      <c r="BK127" s="1040"/>
      <c r="BL127" s="1049"/>
      <c r="BM127" s="1039">
        <v>12.23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335</v>
      </c>
      <c r="DH127" s="1046"/>
      <c r="DI127" s="1046"/>
      <c r="DJ127" s="1046"/>
      <c r="DK127" s="1046"/>
      <c r="DL127" s="1046">
        <v>178</v>
      </c>
      <c r="DM127" s="1046"/>
      <c r="DN127" s="1046"/>
      <c r="DO127" s="1046"/>
      <c r="DP127" s="1046"/>
      <c r="DQ127" s="1046">
        <v>59</v>
      </c>
      <c r="DR127" s="1046"/>
      <c r="DS127" s="1046"/>
      <c r="DT127" s="1046"/>
      <c r="DU127" s="1046"/>
      <c r="DV127" s="1047">
        <v>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1094917</v>
      </c>
      <c r="AB128" s="1088"/>
      <c r="AC128" s="1088"/>
      <c r="AD128" s="1088"/>
      <c r="AE128" s="1089"/>
      <c r="AF128" s="1090">
        <v>1029062</v>
      </c>
      <c r="AG128" s="1088"/>
      <c r="AH128" s="1088"/>
      <c r="AI128" s="1088"/>
      <c r="AJ128" s="1089"/>
      <c r="AK128" s="1090">
        <v>993893</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17.23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22561333</v>
      </c>
      <c r="AB129" s="957"/>
      <c r="AC129" s="957"/>
      <c r="AD129" s="957"/>
      <c r="AE129" s="958"/>
      <c r="AF129" s="959">
        <v>22603626</v>
      </c>
      <c r="AG129" s="957"/>
      <c r="AH129" s="957"/>
      <c r="AI129" s="957"/>
      <c r="AJ129" s="958"/>
      <c r="AK129" s="959">
        <v>23034012</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3295145</v>
      </c>
      <c r="AB130" s="957"/>
      <c r="AC130" s="957"/>
      <c r="AD130" s="957"/>
      <c r="AE130" s="958"/>
      <c r="AF130" s="959">
        <v>3340712</v>
      </c>
      <c r="AG130" s="957"/>
      <c r="AH130" s="957"/>
      <c r="AI130" s="957"/>
      <c r="AJ130" s="958"/>
      <c r="AK130" s="959">
        <v>3394560</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57.1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19266188</v>
      </c>
      <c r="AB131" s="996"/>
      <c r="AC131" s="996"/>
      <c r="AD131" s="996"/>
      <c r="AE131" s="997"/>
      <c r="AF131" s="998">
        <v>19262914</v>
      </c>
      <c r="AG131" s="996"/>
      <c r="AH131" s="996"/>
      <c r="AI131" s="996"/>
      <c r="AJ131" s="997"/>
      <c r="AK131" s="998">
        <v>19639452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10.53094156</v>
      </c>
      <c r="AB132" s="1102"/>
      <c r="AC132" s="1102"/>
      <c r="AD132" s="1102"/>
      <c r="AE132" s="1103"/>
      <c r="AF132" s="1104">
        <v>10.79433257</v>
      </c>
      <c r="AG132" s="1102"/>
      <c r="AH132" s="1102"/>
      <c r="AI132" s="1102"/>
      <c r="AJ132" s="1103"/>
      <c r="AK132" s="1104">
        <v>10.065744199999999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10.7</v>
      </c>
      <c r="AB133" s="1109"/>
      <c r="AC133" s="1109"/>
      <c r="AD133" s="1109"/>
      <c r="AE133" s="1110"/>
      <c r="AF133" s="1108">
        <v>10.8</v>
      </c>
      <c r="AG133" s="1109"/>
      <c r="AH133" s="1109"/>
      <c r="AI133" s="1109"/>
      <c r="AJ133" s="1110"/>
      <c r="AK133" s="1108">
        <v>10.4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4423618</v>
      </c>
      <c r="L9" s="264">
        <v>38166</v>
      </c>
      <c r="M9" s="265">
        <v>58402</v>
      </c>
      <c r="N9" s="266">
        <v>-34.6</v>
      </c>
    </row>
    <row r="10" spans="1:16">
      <c r="A10" s="248"/>
      <c r="B10" s="244"/>
      <c r="C10" s="244"/>
      <c r="D10" s="244"/>
      <c r="E10" s="244"/>
      <c r="F10" s="244"/>
      <c r="G10" s="1117" t="s">
        <v>473</v>
      </c>
      <c r="H10" s="1118"/>
      <c r="I10" s="1118"/>
      <c r="J10" s="1119"/>
      <c r="K10" s="267">
        <v>608762</v>
      </c>
      <c r="L10" s="268">
        <v>5252</v>
      </c>
      <c r="M10" s="269">
        <v>4003</v>
      </c>
      <c r="N10" s="270">
        <v>31.2</v>
      </c>
    </row>
    <row r="11" spans="1:16" ht="13.5" customHeight="1">
      <c r="A11" s="248"/>
      <c r="B11" s="244"/>
      <c r="C11" s="244"/>
      <c r="D11" s="244"/>
      <c r="E11" s="244"/>
      <c r="F11" s="244"/>
      <c r="G11" s="1117" t="s">
        <v>474</v>
      </c>
      <c r="H11" s="1118"/>
      <c r="I11" s="1118"/>
      <c r="J11" s="1119"/>
      <c r="K11" s="267">
        <v>1199584</v>
      </c>
      <c r="L11" s="268">
        <v>10350</v>
      </c>
      <c r="M11" s="269">
        <v>3781</v>
      </c>
      <c r="N11" s="270">
        <v>173.7</v>
      </c>
    </row>
    <row r="12" spans="1:16" ht="13.5" customHeight="1">
      <c r="A12" s="248"/>
      <c r="B12" s="244"/>
      <c r="C12" s="244"/>
      <c r="D12" s="244"/>
      <c r="E12" s="244"/>
      <c r="F12" s="244"/>
      <c r="G12" s="1117" t="s">
        <v>475</v>
      </c>
      <c r="H12" s="1118"/>
      <c r="I12" s="1118"/>
      <c r="J12" s="1119"/>
      <c r="K12" s="267" t="s">
        <v>476</v>
      </c>
      <c r="L12" s="268" t="s">
        <v>476</v>
      </c>
      <c r="M12" s="269">
        <v>598</v>
      </c>
      <c r="N12" s="270" t="s">
        <v>476</v>
      </c>
    </row>
    <row r="13" spans="1:16" ht="13.5" customHeight="1">
      <c r="A13" s="248"/>
      <c r="B13" s="244"/>
      <c r="C13" s="244"/>
      <c r="D13" s="244"/>
      <c r="E13" s="244"/>
      <c r="F13" s="244"/>
      <c r="G13" s="1117" t="s">
        <v>477</v>
      </c>
      <c r="H13" s="1118"/>
      <c r="I13" s="1118"/>
      <c r="J13" s="1119"/>
      <c r="K13" s="267" t="s">
        <v>476</v>
      </c>
      <c r="L13" s="268" t="s">
        <v>476</v>
      </c>
      <c r="M13" s="269">
        <v>1</v>
      </c>
      <c r="N13" s="270" t="s">
        <v>476</v>
      </c>
    </row>
    <row r="14" spans="1:16" ht="13.5" customHeight="1">
      <c r="A14" s="248"/>
      <c r="B14" s="244"/>
      <c r="C14" s="244"/>
      <c r="D14" s="244"/>
      <c r="E14" s="244"/>
      <c r="F14" s="244"/>
      <c r="G14" s="1117" t="s">
        <v>478</v>
      </c>
      <c r="H14" s="1118"/>
      <c r="I14" s="1118"/>
      <c r="J14" s="1119"/>
      <c r="K14" s="267">
        <v>427781</v>
      </c>
      <c r="L14" s="268">
        <v>3691</v>
      </c>
      <c r="M14" s="269">
        <v>2386</v>
      </c>
      <c r="N14" s="270">
        <v>54.7</v>
      </c>
    </row>
    <row r="15" spans="1:16" ht="13.5" customHeight="1">
      <c r="A15" s="248"/>
      <c r="B15" s="244"/>
      <c r="C15" s="244"/>
      <c r="D15" s="244"/>
      <c r="E15" s="244"/>
      <c r="F15" s="244"/>
      <c r="G15" s="1117" t="s">
        <v>479</v>
      </c>
      <c r="H15" s="1118"/>
      <c r="I15" s="1118"/>
      <c r="J15" s="1119"/>
      <c r="K15" s="267">
        <v>64122</v>
      </c>
      <c r="L15" s="268">
        <v>553</v>
      </c>
      <c r="M15" s="269">
        <v>1344</v>
      </c>
      <c r="N15" s="270">
        <v>-58.9</v>
      </c>
    </row>
    <row r="16" spans="1:16">
      <c r="A16" s="248"/>
      <c r="B16" s="244"/>
      <c r="C16" s="244"/>
      <c r="D16" s="244"/>
      <c r="E16" s="244"/>
      <c r="F16" s="244"/>
      <c r="G16" s="1120" t="s">
        <v>480</v>
      </c>
      <c r="H16" s="1121"/>
      <c r="I16" s="1121"/>
      <c r="J16" s="1122"/>
      <c r="K16" s="268">
        <v>-270959</v>
      </c>
      <c r="L16" s="268">
        <v>-2338</v>
      </c>
      <c r="M16" s="269">
        <v>-6701</v>
      </c>
      <c r="N16" s="270">
        <v>-65.099999999999994</v>
      </c>
    </row>
    <row r="17" spans="1:16">
      <c r="A17" s="248"/>
      <c r="B17" s="244"/>
      <c r="C17" s="244"/>
      <c r="D17" s="244"/>
      <c r="E17" s="244"/>
      <c r="F17" s="244"/>
      <c r="G17" s="1120" t="s">
        <v>169</v>
      </c>
      <c r="H17" s="1121"/>
      <c r="I17" s="1121"/>
      <c r="J17" s="1122"/>
      <c r="K17" s="268">
        <v>6452908</v>
      </c>
      <c r="L17" s="268">
        <v>55675</v>
      </c>
      <c r="M17" s="269">
        <v>63814</v>
      </c>
      <c r="N17" s="270">
        <v>-12.8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4.63</v>
      </c>
      <c r="L21" s="281">
        <v>6.4</v>
      </c>
      <c r="M21" s="282">
        <v>-1.77</v>
      </c>
      <c r="N21" s="249"/>
      <c r="O21" s="283"/>
      <c r="P21" s="279"/>
    </row>
    <row r="22" spans="1:16" s="284" customFormat="1">
      <c r="A22" s="279"/>
      <c r="B22" s="249"/>
      <c r="C22" s="249"/>
      <c r="D22" s="249"/>
      <c r="E22" s="249"/>
      <c r="F22" s="249"/>
      <c r="G22" s="1112" t="s">
        <v>486</v>
      </c>
      <c r="H22" s="1113"/>
      <c r="I22" s="1113"/>
      <c r="J22" s="1114"/>
      <c r="K22" s="285">
        <v>100.3</v>
      </c>
      <c r="L22" s="286">
        <v>98.9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4716564</v>
      </c>
      <c r="L32" s="294">
        <v>40694</v>
      </c>
      <c r="M32" s="295">
        <v>38473</v>
      </c>
      <c r="N32" s="296">
        <v>5.8</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31</v>
      </c>
      <c r="N34" s="296" t="s">
        <v>476</v>
      </c>
    </row>
    <row r="35" spans="1:16" ht="27" customHeight="1">
      <c r="A35" s="248"/>
      <c r="B35" s="244"/>
      <c r="C35" s="244"/>
      <c r="D35" s="244"/>
      <c r="E35" s="244"/>
      <c r="F35" s="244"/>
      <c r="G35" s="1128" t="s">
        <v>493</v>
      </c>
      <c r="H35" s="1129"/>
      <c r="I35" s="1129"/>
      <c r="J35" s="1130"/>
      <c r="K35" s="294">
        <v>1270553</v>
      </c>
      <c r="L35" s="294">
        <v>10962</v>
      </c>
      <c r="M35" s="295">
        <v>10015</v>
      </c>
      <c r="N35" s="296">
        <v>9.5</v>
      </c>
    </row>
    <row r="36" spans="1:16" ht="27" customHeight="1">
      <c r="A36" s="248"/>
      <c r="B36" s="244"/>
      <c r="C36" s="244"/>
      <c r="D36" s="244"/>
      <c r="E36" s="244"/>
      <c r="F36" s="244"/>
      <c r="G36" s="1128" t="s">
        <v>494</v>
      </c>
      <c r="H36" s="1129"/>
      <c r="I36" s="1129"/>
      <c r="J36" s="1130"/>
      <c r="K36" s="294">
        <v>378193</v>
      </c>
      <c r="L36" s="294">
        <v>3263</v>
      </c>
      <c r="M36" s="295">
        <v>1507</v>
      </c>
      <c r="N36" s="296">
        <v>116.5</v>
      </c>
    </row>
    <row r="37" spans="1:16" ht="13.5" customHeight="1">
      <c r="A37" s="248"/>
      <c r="B37" s="244"/>
      <c r="C37" s="244"/>
      <c r="D37" s="244"/>
      <c r="E37" s="244"/>
      <c r="F37" s="244"/>
      <c r="G37" s="1128" t="s">
        <v>495</v>
      </c>
      <c r="H37" s="1129"/>
      <c r="I37" s="1129"/>
      <c r="J37" s="1130"/>
      <c r="K37" s="294" t="s">
        <v>476</v>
      </c>
      <c r="L37" s="294" t="s">
        <v>476</v>
      </c>
      <c r="M37" s="295">
        <v>1079</v>
      </c>
      <c r="N37" s="296" t="s">
        <v>476</v>
      </c>
    </row>
    <row r="38" spans="1:16" ht="27" customHeight="1">
      <c r="A38" s="248"/>
      <c r="B38" s="244"/>
      <c r="C38" s="244"/>
      <c r="D38" s="244"/>
      <c r="E38" s="244"/>
      <c r="F38" s="244"/>
      <c r="G38" s="1131" t="s">
        <v>496</v>
      </c>
      <c r="H38" s="1132"/>
      <c r="I38" s="1132"/>
      <c r="J38" s="1133"/>
      <c r="K38" s="297" t="s">
        <v>476</v>
      </c>
      <c r="L38" s="297" t="s">
        <v>476</v>
      </c>
      <c r="M38" s="298">
        <v>5</v>
      </c>
      <c r="N38" s="299" t="s">
        <v>476</v>
      </c>
      <c r="O38" s="293"/>
    </row>
    <row r="39" spans="1:16">
      <c r="A39" s="248"/>
      <c r="B39" s="244"/>
      <c r="C39" s="244"/>
      <c r="D39" s="244"/>
      <c r="E39" s="244"/>
      <c r="F39" s="244"/>
      <c r="G39" s="1131" t="s">
        <v>497</v>
      </c>
      <c r="H39" s="1132"/>
      <c r="I39" s="1132"/>
      <c r="J39" s="1133"/>
      <c r="K39" s="300">
        <v>-993893</v>
      </c>
      <c r="L39" s="300">
        <v>-8575</v>
      </c>
      <c r="M39" s="301">
        <v>-7129</v>
      </c>
      <c r="N39" s="302">
        <v>20.3</v>
      </c>
      <c r="O39" s="293"/>
    </row>
    <row r="40" spans="1:16" ht="27" customHeight="1">
      <c r="A40" s="248"/>
      <c r="B40" s="244"/>
      <c r="C40" s="244"/>
      <c r="D40" s="244"/>
      <c r="E40" s="244"/>
      <c r="F40" s="244"/>
      <c r="G40" s="1128" t="s">
        <v>498</v>
      </c>
      <c r="H40" s="1129"/>
      <c r="I40" s="1129"/>
      <c r="J40" s="1130"/>
      <c r="K40" s="300">
        <v>-3394560</v>
      </c>
      <c r="L40" s="300">
        <v>-29288</v>
      </c>
      <c r="M40" s="301">
        <v>-30363</v>
      </c>
      <c r="N40" s="302">
        <v>-3.5</v>
      </c>
      <c r="O40" s="293"/>
    </row>
    <row r="41" spans="1:16">
      <c r="A41" s="248"/>
      <c r="B41" s="244"/>
      <c r="C41" s="244"/>
      <c r="D41" s="244"/>
      <c r="E41" s="244"/>
      <c r="F41" s="244"/>
      <c r="G41" s="1134" t="s">
        <v>279</v>
      </c>
      <c r="H41" s="1135"/>
      <c r="I41" s="1135"/>
      <c r="J41" s="1136"/>
      <c r="K41" s="294">
        <v>1976857</v>
      </c>
      <c r="L41" s="300">
        <v>17056</v>
      </c>
      <c r="M41" s="301">
        <v>13618</v>
      </c>
      <c r="N41" s="302">
        <v>25.2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1914357</v>
      </c>
      <c r="J51" s="320">
        <v>16217</v>
      </c>
      <c r="K51" s="321">
        <v>-20.9</v>
      </c>
      <c r="L51" s="322">
        <v>34366</v>
      </c>
      <c r="M51" s="323">
        <v>2.2000000000000002</v>
      </c>
      <c r="N51" s="324">
        <v>-23.1</v>
      </c>
    </row>
    <row r="52" spans="1:14">
      <c r="A52" s="248"/>
      <c r="B52" s="244"/>
      <c r="C52" s="244"/>
      <c r="D52" s="244"/>
      <c r="E52" s="244"/>
      <c r="F52" s="244"/>
      <c r="G52" s="325"/>
      <c r="H52" s="326" t="s">
        <v>509</v>
      </c>
      <c r="I52" s="327">
        <v>1603794</v>
      </c>
      <c r="J52" s="328">
        <v>13586</v>
      </c>
      <c r="K52" s="329">
        <v>-3.4</v>
      </c>
      <c r="L52" s="330">
        <v>19822</v>
      </c>
      <c r="M52" s="331">
        <v>5.0999999999999996</v>
      </c>
      <c r="N52" s="332">
        <v>-8.5</v>
      </c>
    </row>
    <row r="53" spans="1:14">
      <c r="A53" s="248"/>
      <c r="B53" s="244"/>
      <c r="C53" s="244"/>
      <c r="D53" s="244"/>
      <c r="E53" s="244"/>
      <c r="F53" s="244"/>
      <c r="G53" s="310" t="s">
        <v>510</v>
      </c>
      <c r="H53" s="311"/>
      <c r="I53" s="319">
        <v>5375895</v>
      </c>
      <c r="J53" s="320">
        <v>45864</v>
      </c>
      <c r="K53" s="321">
        <v>182.8</v>
      </c>
      <c r="L53" s="322">
        <v>35965</v>
      </c>
      <c r="M53" s="323">
        <v>4.7</v>
      </c>
      <c r="N53" s="324">
        <v>178.1</v>
      </c>
    </row>
    <row r="54" spans="1:14">
      <c r="A54" s="248"/>
      <c r="B54" s="244"/>
      <c r="C54" s="244"/>
      <c r="D54" s="244"/>
      <c r="E54" s="244"/>
      <c r="F54" s="244"/>
      <c r="G54" s="325"/>
      <c r="H54" s="326" t="s">
        <v>509</v>
      </c>
      <c r="I54" s="327">
        <v>1560147</v>
      </c>
      <c r="J54" s="328">
        <v>13310</v>
      </c>
      <c r="K54" s="329">
        <v>-2</v>
      </c>
      <c r="L54" s="330">
        <v>20136</v>
      </c>
      <c r="M54" s="331">
        <v>1.6</v>
      </c>
      <c r="N54" s="332">
        <v>-3.6</v>
      </c>
    </row>
    <row r="55" spans="1:14">
      <c r="A55" s="248"/>
      <c r="B55" s="244"/>
      <c r="C55" s="244"/>
      <c r="D55" s="244"/>
      <c r="E55" s="244"/>
      <c r="F55" s="244"/>
      <c r="G55" s="310" t="s">
        <v>511</v>
      </c>
      <c r="H55" s="311"/>
      <c r="I55" s="319">
        <v>1747684</v>
      </c>
      <c r="J55" s="320">
        <v>15029</v>
      </c>
      <c r="K55" s="321">
        <v>-67.2</v>
      </c>
      <c r="L55" s="322">
        <v>41433</v>
      </c>
      <c r="M55" s="323">
        <v>15.2</v>
      </c>
      <c r="N55" s="324">
        <v>-82.4</v>
      </c>
    </row>
    <row r="56" spans="1:14">
      <c r="A56" s="248"/>
      <c r="B56" s="244"/>
      <c r="C56" s="244"/>
      <c r="D56" s="244"/>
      <c r="E56" s="244"/>
      <c r="F56" s="244"/>
      <c r="G56" s="325"/>
      <c r="H56" s="326" t="s">
        <v>509</v>
      </c>
      <c r="I56" s="327">
        <v>1133622</v>
      </c>
      <c r="J56" s="328">
        <v>9748</v>
      </c>
      <c r="K56" s="329">
        <v>-26.8</v>
      </c>
      <c r="L56" s="330">
        <v>22351</v>
      </c>
      <c r="M56" s="331">
        <v>11</v>
      </c>
      <c r="N56" s="332">
        <v>-37.799999999999997</v>
      </c>
    </row>
    <row r="57" spans="1:14">
      <c r="A57" s="248"/>
      <c r="B57" s="244"/>
      <c r="C57" s="244"/>
      <c r="D57" s="244"/>
      <c r="E57" s="244"/>
      <c r="F57" s="244"/>
      <c r="G57" s="310" t="s">
        <v>512</v>
      </c>
      <c r="H57" s="311"/>
      <c r="I57" s="319">
        <v>3473943</v>
      </c>
      <c r="J57" s="320">
        <v>29804</v>
      </c>
      <c r="K57" s="321">
        <v>98.3</v>
      </c>
      <c r="L57" s="322">
        <v>43493</v>
      </c>
      <c r="M57" s="323">
        <v>5</v>
      </c>
      <c r="N57" s="324">
        <v>93.3</v>
      </c>
    </row>
    <row r="58" spans="1:14">
      <c r="A58" s="248"/>
      <c r="B58" s="244"/>
      <c r="C58" s="244"/>
      <c r="D58" s="244"/>
      <c r="E58" s="244"/>
      <c r="F58" s="244"/>
      <c r="G58" s="325"/>
      <c r="H58" s="326" t="s">
        <v>509</v>
      </c>
      <c r="I58" s="327">
        <v>2497854</v>
      </c>
      <c r="J58" s="328">
        <v>21430</v>
      </c>
      <c r="K58" s="329">
        <v>119.8</v>
      </c>
      <c r="L58" s="330">
        <v>23254</v>
      </c>
      <c r="M58" s="331">
        <v>4</v>
      </c>
      <c r="N58" s="332">
        <v>115.8</v>
      </c>
    </row>
    <row r="59" spans="1:14">
      <c r="A59" s="248"/>
      <c r="B59" s="244"/>
      <c r="C59" s="244"/>
      <c r="D59" s="244"/>
      <c r="E59" s="244"/>
      <c r="F59" s="244"/>
      <c r="G59" s="310" t="s">
        <v>513</v>
      </c>
      <c r="H59" s="311"/>
      <c r="I59" s="319">
        <v>1520945</v>
      </c>
      <c r="J59" s="320">
        <v>13122</v>
      </c>
      <c r="K59" s="321">
        <v>-56</v>
      </c>
      <c r="L59" s="322">
        <v>50840</v>
      </c>
      <c r="M59" s="323">
        <v>16.899999999999999</v>
      </c>
      <c r="N59" s="324">
        <v>-72.900000000000006</v>
      </c>
    </row>
    <row r="60" spans="1:14">
      <c r="A60" s="248"/>
      <c r="B60" s="244"/>
      <c r="C60" s="244"/>
      <c r="D60" s="244"/>
      <c r="E60" s="244"/>
      <c r="F60" s="244"/>
      <c r="G60" s="325"/>
      <c r="H60" s="326" t="s">
        <v>509</v>
      </c>
      <c r="I60" s="333">
        <v>632997</v>
      </c>
      <c r="J60" s="328">
        <v>5461</v>
      </c>
      <c r="K60" s="329">
        <v>-74.5</v>
      </c>
      <c r="L60" s="330">
        <v>25367</v>
      </c>
      <c r="M60" s="331">
        <v>9.1</v>
      </c>
      <c r="N60" s="332">
        <v>-83.6</v>
      </c>
    </row>
    <row r="61" spans="1:14">
      <c r="A61" s="248"/>
      <c r="B61" s="244"/>
      <c r="C61" s="244"/>
      <c r="D61" s="244"/>
      <c r="E61" s="244"/>
      <c r="F61" s="244"/>
      <c r="G61" s="310" t="s">
        <v>514</v>
      </c>
      <c r="H61" s="334"/>
      <c r="I61" s="335">
        <v>2806565</v>
      </c>
      <c r="J61" s="336">
        <v>24007</v>
      </c>
      <c r="K61" s="337">
        <v>27.4</v>
      </c>
      <c r="L61" s="338">
        <v>41219</v>
      </c>
      <c r="M61" s="339">
        <v>8.8000000000000007</v>
      </c>
      <c r="N61" s="324">
        <v>18.600000000000001</v>
      </c>
    </row>
    <row r="62" spans="1:14">
      <c r="A62" s="248"/>
      <c r="B62" s="244"/>
      <c r="C62" s="244"/>
      <c r="D62" s="244"/>
      <c r="E62" s="244"/>
      <c r="F62" s="244"/>
      <c r="G62" s="325"/>
      <c r="H62" s="326" t="s">
        <v>509</v>
      </c>
      <c r="I62" s="327">
        <v>1485683</v>
      </c>
      <c r="J62" s="328">
        <v>12707</v>
      </c>
      <c r="K62" s="329">
        <v>2.6</v>
      </c>
      <c r="L62" s="330">
        <v>22186</v>
      </c>
      <c r="M62" s="331">
        <v>6.2</v>
      </c>
      <c r="N62" s="332">
        <v>-3.6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4.1500000000000004</v>
      </c>
      <c r="G47" s="12">
        <v>5.81</v>
      </c>
      <c r="H47" s="12">
        <v>8.7100000000000009</v>
      </c>
      <c r="I47" s="12">
        <v>12.06</v>
      </c>
      <c r="J47" s="13">
        <v>12.03</v>
      </c>
    </row>
    <row r="48" spans="2:10" ht="57.75" customHeight="1">
      <c r="B48" s="14"/>
      <c r="C48" s="1139" t="s">
        <v>4</v>
      </c>
      <c r="D48" s="1139"/>
      <c r="E48" s="1140"/>
      <c r="F48" s="15">
        <v>1.77</v>
      </c>
      <c r="G48" s="16">
        <v>2.87</v>
      </c>
      <c r="H48" s="16">
        <v>3.42</v>
      </c>
      <c r="I48" s="16">
        <v>0.35</v>
      </c>
      <c r="J48" s="17">
        <v>4.8600000000000003</v>
      </c>
    </row>
    <row r="49" spans="2:10" ht="57.75" customHeight="1" thickBot="1">
      <c r="B49" s="18"/>
      <c r="C49" s="1141" t="s">
        <v>5</v>
      </c>
      <c r="D49" s="1141"/>
      <c r="E49" s="1142"/>
      <c r="F49" s="19">
        <v>2.92</v>
      </c>
      <c r="G49" s="20">
        <v>3.74</v>
      </c>
      <c r="H49" s="20">
        <v>4.25</v>
      </c>
      <c r="I49" s="20">
        <v>1.31</v>
      </c>
      <c r="J49" s="21">
        <v>5.58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8.68</v>
      </c>
      <c r="G34" s="33">
        <v>8.02</v>
      </c>
      <c r="H34" s="33">
        <v>9.81</v>
      </c>
      <c r="I34" s="33">
        <v>10.66</v>
      </c>
      <c r="J34" s="34">
        <v>11.32</v>
      </c>
      <c r="K34" s="22"/>
      <c r="L34" s="22"/>
      <c r="M34" s="22"/>
      <c r="N34" s="22"/>
      <c r="O34" s="22"/>
      <c r="P34" s="22"/>
    </row>
    <row r="35" spans="1:16" ht="39" customHeight="1">
      <c r="A35" s="22"/>
      <c r="B35" s="35"/>
      <c r="C35" s="1143" t="s">
        <v>522</v>
      </c>
      <c r="D35" s="1144"/>
      <c r="E35" s="1145"/>
      <c r="F35" s="36">
        <v>1.77</v>
      </c>
      <c r="G35" s="37">
        <v>2.87</v>
      </c>
      <c r="H35" s="37">
        <v>3.42</v>
      </c>
      <c r="I35" s="37">
        <v>0.35</v>
      </c>
      <c r="J35" s="38">
        <v>4.8600000000000003</v>
      </c>
      <c r="K35" s="22"/>
      <c r="L35" s="22"/>
      <c r="M35" s="22"/>
      <c r="N35" s="22"/>
      <c r="O35" s="22"/>
      <c r="P35" s="22"/>
    </row>
    <row r="36" spans="1:16" ht="39" customHeight="1">
      <c r="A36" s="22"/>
      <c r="B36" s="35"/>
      <c r="C36" s="1143" t="s">
        <v>523</v>
      </c>
      <c r="D36" s="1144"/>
      <c r="E36" s="1145"/>
      <c r="F36" s="36">
        <v>3.47</v>
      </c>
      <c r="G36" s="37">
        <v>5</v>
      </c>
      <c r="H36" s="37">
        <v>5.55</v>
      </c>
      <c r="I36" s="37">
        <v>4.57</v>
      </c>
      <c r="J36" s="38">
        <v>3.67</v>
      </c>
      <c r="K36" s="22"/>
      <c r="L36" s="22"/>
      <c r="M36" s="22"/>
      <c r="N36" s="22"/>
      <c r="O36" s="22"/>
      <c r="P36" s="22"/>
    </row>
    <row r="37" spans="1:16" ht="39" customHeight="1">
      <c r="A37" s="22"/>
      <c r="B37" s="35"/>
      <c r="C37" s="1143" t="s">
        <v>524</v>
      </c>
      <c r="D37" s="1144"/>
      <c r="E37" s="1145"/>
      <c r="F37" s="36">
        <v>0.77</v>
      </c>
      <c r="G37" s="37">
        <v>0.52</v>
      </c>
      <c r="H37" s="37">
        <v>0.56999999999999995</v>
      </c>
      <c r="I37" s="37">
        <v>0.21</v>
      </c>
      <c r="J37" s="38">
        <v>0.38</v>
      </c>
      <c r="K37" s="22"/>
      <c r="L37" s="22"/>
      <c r="M37" s="22"/>
      <c r="N37" s="22"/>
      <c r="O37" s="22"/>
      <c r="P37" s="22"/>
    </row>
    <row r="38" spans="1:16" ht="39" customHeight="1">
      <c r="A38" s="22"/>
      <c r="B38" s="35"/>
      <c r="C38" s="1143" t="s">
        <v>525</v>
      </c>
      <c r="D38" s="1144"/>
      <c r="E38" s="1145"/>
      <c r="F38" s="36">
        <v>0.16</v>
      </c>
      <c r="G38" s="37">
        <v>0.18</v>
      </c>
      <c r="H38" s="37">
        <v>0.18</v>
      </c>
      <c r="I38" s="37">
        <v>0.23</v>
      </c>
      <c r="J38" s="38">
        <v>0.22</v>
      </c>
      <c r="K38" s="22"/>
      <c r="L38" s="22"/>
      <c r="M38" s="22"/>
      <c r="N38" s="22"/>
      <c r="O38" s="22"/>
      <c r="P38" s="22"/>
    </row>
    <row r="39" spans="1:16" ht="39" customHeight="1">
      <c r="A39" s="22"/>
      <c r="B39" s="35"/>
      <c r="C39" s="1143" t="s">
        <v>526</v>
      </c>
      <c r="D39" s="1144"/>
      <c r="E39" s="1145"/>
      <c r="F39" s="36">
        <v>0</v>
      </c>
      <c r="G39" s="37">
        <v>0</v>
      </c>
      <c r="H39" s="37">
        <v>0</v>
      </c>
      <c r="I39" s="37">
        <v>0</v>
      </c>
      <c r="J39" s="38">
        <v>0</v>
      </c>
      <c r="K39" s="22"/>
      <c r="L39" s="22"/>
      <c r="M39" s="22"/>
      <c r="N39" s="22"/>
      <c r="O39" s="22"/>
      <c r="P39" s="22"/>
    </row>
    <row r="40" spans="1:16" ht="39" customHeight="1">
      <c r="A40" s="22"/>
      <c r="B40" s="35"/>
      <c r="C40" s="1143" t="s">
        <v>527</v>
      </c>
      <c r="D40" s="1144"/>
      <c r="E40" s="1145"/>
      <c r="F40" s="36">
        <v>0</v>
      </c>
      <c r="G40" s="37">
        <v>0</v>
      </c>
      <c r="H40" s="37">
        <v>0</v>
      </c>
      <c r="I40" s="37">
        <v>0</v>
      </c>
      <c r="J40" s="38">
        <v>0</v>
      </c>
      <c r="K40" s="22"/>
      <c r="L40" s="22"/>
      <c r="M40" s="22"/>
      <c r="N40" s="22"/>
      <c r="O40" s="22"/>
      <c r="P40" s="22"/>
    </row>
    <row r="41" spans="1:16" ht="39" customHeight="1">
      <c r="A41" s="22"/>
      <c r="B41" s="35"/>
      <c r="C41" s="1143" t="s">
        <v>528</v>
      </c>
      <c r="D41" s="1144"/>
      <c r="E41" s="1145"/>
      <c r="F41" s="36">
        <v>0</v>
      </c>
      <c r="G41" s="37">
        <v>0</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7.0000000000000007E-2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4521</v>
      </c>
      <c r="L45" s="60">
        <v>4697</v>
      </c>
      <c r="M45" s="60">
        <v>4745</v>
      </c>
      <c r="N45" s="60">
        <v>4801</v>
      </c>
      <c r="O45" s="61">
        <v>4717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1388</v>
      </c>
      <c r="L48" s="64">
        <v>1349</v>
      </c>
      <c r="M48" s="64">
        <v>1283</v>
      </c>
      <c r="N48" s="64">
        <v>1260</v>
      </c>
      <c r="O48" s="65">
        <v>1271</v>
      </c>
      <c r="P48" s="48"/>
      <c r="Q48" s="48"/>
      <c r="R48" s="48"/>
      <c r="S48" s="48"/>
      <c r="T48" s="48"/>
      <c r="U48" s="48"/>
    </row>
    <row r="49" spans="1:21" ht="30.75" customHeight="1">
      <c r="A49" s="48"/>
      <c r="B49" s="1161"/>
      <c r="C49" s="1162"/>
      <c r="D49" s="62"/>
      <c r="E49" s="1153" t="s">
        <v>16</v>
      </c>
      <c r="F49" s="1153"/>
      <c r="G49" s="1153"/>
      <c r="H49" s="1153"/>
      <c r="I49" s="1153"/>
      <c r="J49" s="1154"/>
      <c r="K49" s="63">
        <v>445</v>
      </c>
      <c r="L49" s="64">
        <v>417</v>
      </c>
      <c r="M49" s="64">
        <v>390</v>
      </c>
      <c r="N49" s="64">
        <v>388</v>
      </c>
      <c r="O49" s="65">
        <v>378</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1</v>
      </c>
      <c r="L51" s="64">
        <v>3</v>
      </c>
      <c r="M51" s="64">
        <v>0</v>
      </c>
      <c r="N51" s="64">
        <v>0</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4366</v>
      </c>
      <c r="L52" s="64">
        <v>4304</v>
      </c>
      <c r="M52" s="64">
        <v>4390</v>
      </c>
      <c r="N52" s="64">
        <v>4371</v>
      </c>
      <c r="O52" s="65">
        <v>4389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1989</v>
      </c>
      <c r="L53" s="69">
        <v>2162</v>
      </c>
      <c r="M53" s="69">
        <v>2028</v>
      </c>
      <c r="N53" s="69">
        <v>2078</v>
      </c>
      <c r="O53" s="70">
        <v>1977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2015-04-21T10:32:45Z</cp:lastPrinted>
  <dcterms:created xsi:type="dcterms:W3CDTF">2015-02-17T07:12:03Z</dcterms:created>
  <dcterms:modified xsi:type="dcterms:W3CDTF">2015-05-01T05:21:04Z</dcterms:modified>
</cp:coreProperties>
</file>