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BE35" i="9"/>
  <c r="C35" i="9"/>
  <c r="C36" i="9" s="1"/>
  <c r="CO34" i="9"/>
  <c r="CO35" i="9" s="1"/>
  <c r="CO36" i="9" s="1"/>
  <c r="CO37" i="9" s="1"/>
  <c r="CO38" i="9" s="1"/>
  <c r="BW34" i="9"/>
  <c r="BW35" i="9" s="1"/>
  <c r="BW36" i="9" s="1"/>
  <c r="BW37" i="9" s="1"/>
  <c r="BW38" i="9" s="1"/>
  <c r="BW39" i="9" s="1"/>
  <c r="BW40" i="9" s="1"/>
  <c r="BW41" i="9" s="1"/>
  <c r="BW42" i="9" s="1"/>
  <c r="BE34" i="9"/>
  <c r="C34" i="9"/>
  <c r="U34" i="9" l="1"/>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<sst xmlns="http://schemas.openxmlformats.org/spreadsheetml/2006/main" count="983" uniqueCount="553">
  <si>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</si>
  <si>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</si>
  <si>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</si>
  <si>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</si>
  <si>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</si>
  <si>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</si>
  <si>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</si>
  <si>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</si>
  <si>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</si>
  <si>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</si>
  <si>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</si>
  <si>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</si>
  <si>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</si>
  <si>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</si>
  <si>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</si>
  <si>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</si>
  <si>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</si>
  <si>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</si>
  <si>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</si>
  <si>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</si>
  <si>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</si>
  <si>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</si>
  <si>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</si>
  <si>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</si>
  <si>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</si>
  <si>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</si>
  <si>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</si>
  <si>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</si>
  <si>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</si>
  <si>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</si>
  <si>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</si>
  <si>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</si>
  <si>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</si>
  <si>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</si>
  <si>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</si>
  <si>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</si>
  <si>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</si>
  <si>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</si>
  <si>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</si>
  <si>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</si>
  <si>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</si>
  <si>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</si>
  <si>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</si>
  <si>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</si>
  <si>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</si>
  <si>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</si>
  <si>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</si>
  <si>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</si>
  <si>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</si>
  <si>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</si>
  <si>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</si>
  <si>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</si>
  <si>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</si>
  <si>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</si>
  <si>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</si>
  <si>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</si>
  <si>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</si>
  <si>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</si>
  <si>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</si>
  <si>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</si>
  <si>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</si>
  <si>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</si>
  <si>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</si>
  <si>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</si>
  <si>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</si>
  <si>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</si>
  <si>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</si>
  <si>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</si>
  <si>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</si>
  <si>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</si>
  <si>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</si>
  <si>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</si>
  <si>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</si>
  <si>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</si>
  <si>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</si>
  <si>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</si>
  <si>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</si>
  <si>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</si>
  <si>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</si>
  <si>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</si>
  <si>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</si>
  <si>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和泉市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</si>
  <si>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</si>
  <si>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</si>
  <si>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</si>
  <si>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</si>
  <si>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</si>
  <si>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</si>
  <si>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</si>
  <si>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</si>
  <si>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</si>
  <si>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</si>
  <si>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</si>
  <si>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</si>
  <si>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</si>
  <si>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</si>
  <si>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</si>
  <si>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</si>
  <si>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</si>
  <si>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</si>
  <si>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</si>
  <si>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</si>
  <si>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</si>
  <si>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</si>
  <si>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</si>
  <si>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</si>
  <si>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</si>
  <si>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</si>
  <si>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</si>
  <si>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</si>
  <si>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</si>
  <si>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</si>
  <si>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</si>
  <si>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</si>
  <si>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</si>
  <si>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</si>
  <si>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</si>
  <si>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</si>
  <si>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</si>
  <si>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</si>
  <si>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</si>
  <si>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</si>
  <si>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</si>
  <si>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</si>
  <si>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</si>
  <si>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</si>
  <si>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</si>
  <si>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</si>
  <si>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</si>
  <si>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</si>
  <si>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</si>
  <si>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</si>
  <si>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</si>
  <si>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</si>
  <si>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</si>
  <si>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</si>
  <si>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</si>
  <si>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</si>
  <si>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</si>
  <si>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</si>
  <si>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</si>
  <si>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</si>
  <si>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</si>
  <si>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</si>
  <si>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</si>
  <si>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</si>
  <si>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</si>
  <si>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</si>
  <si>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</si>
  <si>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</si>
  <si>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</si>
  <si>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</si>
  <si>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</si>
  <si>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</si>
  <si>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</si>
  <si>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</si>
  <si>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</si>
  <si>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</si>
  <si>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</si>
  <si>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</si>
  <si>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</si>
  <si>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</si>
  <si>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</si>
  <si>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</si>
  <si>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</si>
  <si>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</si>
  <si>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</si>
  <si>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</si>
  <si>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</si>
  <si>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</si>
  <si>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</si>
  <si>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</si>
  <si>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</si>
  <si>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</si>
  <si>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</si>
  <si>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</si>
  <si>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</si>
  <si>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</si>
  <si>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</si>
  <si>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</si>
  <si>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</si>
  <si>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</si>
  <si>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</si>
  <si>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</si>
  <si>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</si>
  <si>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</si>
  <si>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</si>
  <si>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</si>
  <si>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</si>
  <si>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</si>
  <si>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</si>
  <si>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</si>
  <si>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</si>
  <si>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</si>
  <si>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大阪府和泉市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</si>
  <si>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</si>
  <si>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</si>
  <si>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</si>
  <si>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</si>
  <si>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</si>
  <si>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</si>
  <si>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</si>
  <si>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</si>
  <si>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</si>
  <si>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</si>
  <si>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</si>
  <si>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</si>
  <si>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</si>
  <si>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</si>
  <si>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</si>
  <si>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</si>
  <si>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</si>
  <si>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</si>
  <si>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</si>
  <si>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</si>
  <si>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</si>
  <si>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</si>
  <si>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</si>
  <si>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</si>
  <si>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</si>
  <si>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</si>
  <si>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</si>
  <si>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</si>
  <si>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</si>
  <si>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</si>
  <si>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</si>
  <si>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</si>
  <si>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</si>
  <si>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</si>
  <si>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</si>
  <si>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</si>
  <si>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</si>
  <si>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</si>
  <si>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</si>
  <si>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</si>
  <si>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</si>
  <si>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</si>
  <si>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</si>
  <si>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</si>
  <si>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</si>
  <si>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</si>
  <si>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</si>
  <si>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</si>
  <si>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</si>
  <si>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</si>
  <si>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</si>
  <si>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</si>
  <si>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</si>
  <si>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</si>
  <si>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</si>
  <si>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</si>
  <si>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</si>
  <si>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</si>
  <si>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</si>
  <si>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</si>
  <si>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</si>
  <si>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</si>
  <si>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</si>
  <si>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</si>
  <si>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</si>
  <si>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</si>
  <si>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</si>
  <si>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</si>
  <si>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</si>
  <si>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</si>
  <si>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</si>
  <si>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</si>
  <si>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</si>
  <si>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</si>
  <si>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</si>
  <si>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</si>
  <si>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</si>
  <si>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</si>
  <si>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</si>
  <si>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</si>
  <si>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</si>
  <si>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</si>
  <si>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</si>
  <si>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</si>
  <si>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</si>
  <si>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</si>
  <si>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</si>
  <si>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</si>
  <si>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</si>
  <si>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</si>
  <si>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</si>
  <si>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</si>
  <si>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</si>
  <si>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</si>
  <si>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</si>
  <si>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</si>
  <si>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</si>
  <si>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</si>
  <si>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</si>
  <si>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</si>
  <si>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</si>
  <si>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</si>
  <si>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</si>
  <si>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</si>
  <si>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</si>
  <si>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</si>
  <si>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</si>
  <si>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</si>
  <si>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</si>
  <si>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</si>
  <si>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</si>
  <si>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</si>
  <si>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</si>
  <si>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</si>
  <si>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</si>
  <si>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</si>
  <si>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</si>
  <si>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</si>
  <si>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</si>
  <si>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</si>
  <si>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</si>
  <si>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</si>
  <si>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</si>
  <si>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</si>
  <si>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</si>
  <si>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</si>
  <si>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</si>
  <si>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</si>
  <si>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</si>
  <si>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</si>
  <si>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</si>
  <si>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</si>
  <si>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</si>
  <si>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</si>
  <si>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</si>
  <si>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</si>
  <si>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</si>
  <si>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</si>
  <si>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</si>
  <si>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</si>
  <si>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</si>
  <si>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</si>
  <si>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</si>
  <si>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</si>
  <si>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</si>
  <si>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</si>
  <si>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</si>
  <si>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</si>
  <si>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</si>
  <si>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大阪府和泉市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</si>
  <si>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</si>
  <si>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</si>
  <si>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</si>
  <si>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</si>
  <si>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</si>
  <si>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</si>
  <si>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</si>
  <si>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</si>
  <si>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</si>
  <si>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</si>
  <si>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</si>
  <si>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</si>
  <si>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</si>
  <si>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</si>
  <si>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</si>
  <si>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</si>
  <si>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</si>
  <si>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</si>
  <si>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</si>
  <si>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</si>
  <si>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</si>
  <si>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市街地再開発事業特別会計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</si>
  <si>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</si>
  <si>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</si>
  <si>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</si>
  <si>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</si>
  <si>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</si>
  <si>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</si>
  <si>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</si>
  <si>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</si>
  <si>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</si>
  <si>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</si>
  <si>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</si>
  <si>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</si>
  <si>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</si>
  <si>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</si>
  <si>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</si>
  <si>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</si>
  <si>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</si>
  <si>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</si>
  <si>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</si>
  <si>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</si>
  <si>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</si>
  <si>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</si>
  <si>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</si>
  <si>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</si>
  <si>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</si>
  <si>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</si>
  <si>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</si>
  <si>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</si>
  <si>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</si>
  <si>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</si>
  <si>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</si>
  <si>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</si>
  <si>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</si>
  <si>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</si>
  <si>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</si>
  <si>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</si>
  <si>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</si>
  <si>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</si>
  <si>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</si>
  <si>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</si>
  <si>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</si>
  <si>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</si>
  <si>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</si>
  <si>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</si>
  <si>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</si>
  <si>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</si>
  <si>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</si>
  <si>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</si>
  <si>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</si>
  <si>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</si>
  <si>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</si>
  <si>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</si>
  <si>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</si>
  <si>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</si>
  <si>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</si>
  <si>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</si>
  <si>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</si>
  <si>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</si>
  <si>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</si>
  <si>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</si>
  <si>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</si>
  <si>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</si>
  <si>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</si>
  <si>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</si>
  <si>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</si>
  <si>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</si>
  <si>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</si>
  <si>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</si>
  <si>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</si>
  <si>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</si>
  <si>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</si>
  <si>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</si>
  <si>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</si>
  <si>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</si>
  <si>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</si>
  <si>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</si>
  <si>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</si>
  <si>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</si>
  <si>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</si>
  <si>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</si>
  <si>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</si>
  <si>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</si>
  <si>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</si>
  <si>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</si>
  <si>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</si>
  <si>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</si>
  <si>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</si>
  <si>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</si>
  <si>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</si>
  <si>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</si>
  <si>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</si>
  <si>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</si>
  <si>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</si>
  <si>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</si>
  <si>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</si>
  <si>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</si>
  <si>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</si>
  <si>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</si>
  <si>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</si>
  <si>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</si>
  <si>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</si>
  <si>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</si>
  <si>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</si>
  <si>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</si>
  <si>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</si>
  <si>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</si>
  <si>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</si>
  <si>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</si>
  <si>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</si>
  <si>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</si>
  <si>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</si>
  <si>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</si>
  <si>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</si>
  <si>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</si>
  <si>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</si>
  <si>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</si>
  <si>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</si>
  <si>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</si>
  <si>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</si>
  <si>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</si>
  <si>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</si>
  <si>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</si>
  <si>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</si>
  <si>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</si>
  <si>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</si>
  <si>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</si>
  <si>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</si>
  <si>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</si>
  <si>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</si>
  <si>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</si>
  <si>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</si>
  <si>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</si>
  <si>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</si>
  <si>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</si>
  <si>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</si>
  <si>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</si>
  <si>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</si>
  <si>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</si>
  <si>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</si>
  <si>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</si>
  <si>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</si>
  <si>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</si>
  <si>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</si>
  <si>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</si>
  <si>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</si>
  <si>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</si>
  <si>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</si>
  <si>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</si>
  <si>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</si>
  <si>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</si>
  <si>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</si>
  <si>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</si>
  <si>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</si>
  <si>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</si>
  <si>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</si>
  <si>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</si>
  <si>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</si>
  <si>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</si>
  <si>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</si>
  <si>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</si>
  <si>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</si>
  <si>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国民健康保険事業特別会計</t>
  </si>
  <si>
    <t>▲ 0.99</t>
  </si>
  <si>
    <t>公共下水道事業会計</t>
  </si>
  <si>
    <t>介護保険事業特別会計</t>
  </si>
  <si>
    <t>一般会計</t>
  </si>
  <si>
    <t>後期高齢者医療事業特別会計</t>
  </si>
  <si>
    <t>公共用地先行取得事業特別会計</t>
  </si>
  <si>
    <t>市街地再開発事業特別会計</t>
  </si>
  <si>
    <t>その他会計（赤字）</t>
  </si>
  <si>
    <t>▲ 1.68</t>
  </si>
  <si>
    <t>▲ 1.02</t>
  </si>
  <si>
    <t>その他会計（黒字）</t>
  </si>
  <si>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4"/>
  </si>
  <si>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24"/>
  </si>
  <si>
    <t>泉北環境整備施設組合（公共下水道事業特別会計）</t>
    <rPh sb="0" eb="2">
      <t>センボク</t>
    </rPh>
    <rPh sb="2" eb="4">
      <t>カンキョウ</t>
    </rPh>
    <rPh sb="4" eb="6">
      <t>セイビ</t>
    </rPh>
    <rPh sb="6" eb="8">
      <t>シセツ</t>
    </rPh>
    <rPh sb="8" eb="10">
      <t>クミアイ</t>
    </rPh>
    <rPh sb="11" eb="13">
      <t>コウキョウ</t>
    </rPh>
    <rPh sb="13" eb="16">
      <t>ゲスイドウ</t>
    </rPh>
    <rPh sb="16" eb="18">
      <t>ジギョウ</t>
    </rPh>
    <rPh sb="18" eb="20">
      <t>トクベツ</t>
    </rPh>
    <rPh sb="20" eb="22">
      <t>カイケイ</t>
    </rPh>
    <phoneticPr fontId="24"/>
  </si>
  <si>
    <t>泉北水道企業団</t>
    <rPh sb="0" eb="2">
      <t>センボク</t>
    </rPh>
    <rPh sb="2" eb="4">
      <t>スイドウ</t>
    </rPh>
    <rPh sb="4" eb="6">
      <t>キギョウ</t>
    </rPh>
    <rPh sb="6" eb="7">
      <t>ダン</t>
    </rPh>
    <phoneticPr fontId="24"/>
  </si>
  <si>
    <t>泉大津市・和泉市墓地組合</t>
    <rPh sb="0" eb="4">
      <t>イズミオオツシ</t>
    </rPh>
    <rPh sb="5" eb="8">
      <t>イズミシ</t>
    </rPh>
    <rPh sb="8" eb="10">
      <t>ボチ</t>
    </rPh>
    <rPh sb="10" eb="12">
      <t>クミアイ</t>
    </rPh>
    <phoneticPr fontId="24"/>
  </si>
  <si>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</si>
  <si>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</si>
  <si>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大阪広域水道企業団（水道事業会計）</t>
    <rPh sb="0" eb="9">
      <t>オオサカコウイキスイドウキギョウダン</t>
    </rPh>
    <rPh sb="10" eb="12">
      <t>スイドウ</t>
    </rPh>
    <rPh sb="12" eb="14">
      <t>ジギョウ</t>
    </rPh>
    <rPh sb="14" eb="16">
      <t>カイケイ</t>
    </rPh>
    <phoneticPr fontId="24"/>
  </si>
  <si>
    <t>大阪広域水道企業団（工業用水道事業会計）</t>
    <rPh sb="0" eb="9">
      <t>オオサカコウイキスイドウキギョウダン</t>
    </rPh>
    <rPh sb="10" eb="13">
      <t>コウギョウヨウ</t>
    </rPh>
    <rPh sb="13" eb="15">
      <t>スイドウ</t>
    </rPh>
    <rPh sb="15" eb="17">
      <t>ジギョウ</t>
    </rPh>
    <rPh sb="17" eb="19">
      <t>カイケイ</t>
    </rPh>
    <phoneticPr fontId="24"/>
  </si>
  <si>
    <t>和泉市文化振興財団</t>
    <rPh sb="0" eb="3">
      <t>イズミシ</t>
    </rPh>
    <rPh sb="3" eb="5">
      <t>ブンカ</t>
    </rPh>
    <rPh sb="5" eb="7">
      <t>シンコウ</t>
    </rPh>
    <rPh sb="7" eb="9">
      <t>ザイダン</t>
    </rPh>
    <phoneticPr fontId="24"/>
  </si>
  <si>
    <t>和泉市公共施設管理公社</t>
    <rPh sb="0" eb="3">
      <t>イズミシ</t>
    </rPh>
    <rPh sb="3" eb="5">
      <t>コウキョウ</t>
    </rPh>
    <rPh sb="5" eb="7">
      <t>シセツ</t>
    </rPh>
    <rPh sb="7" eb="9">
      <t>カンリ</t>
    </rPh>
    <rPh sb="9" eb="11">
      <t>コウシャ</t>
    </rPh>
    <phoneticPr fontId="24"/>
  </si>
  <si>
    <t>和泉市公共サービス公社</t>
    <rPh sb="0" eb="3">
      <t>イズミシ</t>
    </rPh>
    <rPh sb="3" eb="5">
      <t>コウキョウ</t>
    </rPh>
    <rPh sb="9" eb="11">
      <t>コウシャ</t>
    </rPh>
    <phoneticPr fontId="24"/>
  </si>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</sst>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34369</c:v>
                </c:pt>
                <c:pt idx="1">
                  <c:v>37065</c:v>
                </c:pt>
                <c:pt idx="2">
                  <c:v>25856</c:v>
                </c:pt>
                <c:pt idx="3">
                  <c:v>25486</c:v>
                </c:pt>
                <c:pt idx="4">
                  <c:v>33616</c:v>
                </c:pt>
              </c:numCache>
            </c:numRef>
          </c:val>
          <c:smooth val="0"/>
        </c:ser>
        <c:dLbls>
          <c:showLegendKey val="0"/>
          <c:showVal val="0"/>
          <c:showCatName val="0"/>
          <c:showSerName val="0"/>
          <c:showPercent val="0"/>
          <c:showBubbleSize val="0"/>
        </c:dLbls>
        <c:marker val="1"/>
        <c:smooth val="0"/>
        <c:axId val="117213056"/>
        <c:axId val="117223424"/>
      </c:lineChart>
      <c:catAx>
        <c:axId val="117213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23424"/>
        <c:crosses val="autoZero"/>
        <c:auto val="1"/>
        <c:lblAlgn val="ctr"/>
        <c:lblOffset val="100"/>
        <c:tickLblSkip val="1"/>
        <c:tickMarkSkip val="1"/>
        <c:noMultiLvlLbl val="0"/>
      </c:catAx>
      <c:valAx>
        <c:axId val="11722342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1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0.22</c:v>
                </c:pt>
                <c:pt idx="1">
                  <c:v>0.26</c:v>
                </c:pt>
                <c:pt idx="2">
                  <c:v>1.08</c:v>
                </c:pt>
                <c:pt idx="3">
                  <c:v>0.71</c:v>
                </c:pt>
                <c:pt idx="4">
                  <c:v>0.28000000000000003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10.07</c:v>
                </c:pt>
                <c:pt idx="1">
                  <c:v>9.48</c:v>
                </c:pt>
                <c:pt idx="2">
                  <c:v>11.12</c:v>
                </c:pt>
                <c:pt idx="3">
                  <c:v>11.55</c:v>
                </c:pt>
                <c:pt idx="4">
                  <c:v>12.38</c:v>
                </c:pt>
              </c:numCache>
            </c:numRef>
          </c:val>
        </c:ser>
        <c:dLbls>
          <c:showLegendKey val="0"/>
          <c:showVal val="0"/>
          <c:showCatName val="0"/>
          <c:showSerName val="0"/>
          <c:showPercent val="0"/>
          <c:showBubbleSize val="0"/>
        </c:dLbls>
        <c:gapWidth val="250"/>
        <c:overlap val="100"/>
        <c:axId val="117364608"/>
        <c:axId val="117366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1.78</c:v>
                </c:pt>
                <c:pt idx="1">
                  <c:v>0.35</c:v>
                </c:pt>
                <c:pt idx="2">
                  <c:v>2.62</c:v>
                </c:pt>
                <c:pt idx="3">
                  <c:v>0.19</c:v>
                </c:pt>
                <c:pt idx="4">
                  <c:v>0.54</c:v>
                </c:pt>
              </c:numCache>
            </c:numRef>
          </c:val>
          <c:smooth val="0"/>
        </c:ser>
        <c:dLbls>
          <c:showLegendKey val="0"/>
          <c:showVal val="0"/>
          <c:showCatName val="0"/>
          <c:showSerName val="0"/>
          <c:showPercent val="0"/>
          <c:showBubbleSize val="0"/>
        </c:dLbls>
        <c:marker val="1"/>
        <c:smooth val="0"/>
        <c:axId val="117364608"/>
        <c:axId val="117366144"/>
      </c:lineChart>
      <c:catAx>
        <c:axId val="11736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366144"/>
        <c:crosses val="autoZero"/>
        <c:auto val="1"/>
        <c:lblAlgn val="ctr"/>
        <c:lblOffset val="100"/>
        <c:tickLblSkip val="1"/>
        <c:tickMarkSkip val="1"/>
        <c:noMultiLvlLbl val="0"/>
      </c:catAx>
      <c:valAx>
        <c:axId val="11736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6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0.08</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1.68</c:v>
                </c:pt>
                <c:pt idx="1">
                  <c:v>#N/A</c:v>
                </c:pt>
                <c:pt idx="2">
                  <c:v>1.02</c:v>
                </c:pt>
                <c:pt idx="3">
                  <c:v>#N/A</c:v>
                </c:pt>
                <c:pt idx="4">
                  <c:v>0</c:v>
                </c:pt>
                <c:pt idx="5">
                  <c:v>0</c:v>
                </c:pt>
                <c:pt idx="6">
                  <c:v>0</c:v>
                </c:pt>
                <c:pt idx="7">
                  <c:v>0</c:v>
                </c:pt>
                <c:pt idx="8">
                  <c:v>0</c:v>
                </c:pt>
                <c:pt idx="9">
                  <c:v>0</c:v>
                </c:pt>
              </c:numCache>
            </c:numRef>
          </c:val>
        </c:ser>
        <c:ser>
          <c:idx val="2"/>
          <c:order val="2"/>
          <c:tx>
            <c:strRef>
              <c:f>データシート!$A$29</c:f>
              <c:strCache>
                <c:ptCount val="1"/>
                <c:pt idx="0">
                  <c:v>市街地再開発事業特別会計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c:v>
                </c:pt>
                <c:pt idx="4">
                  <c:v>#N/A</c:v>
                </c:pt>
                <c:pt idx="5">
                  <c:v>0.11</c:v>
                </c:pt>
                <c:pt idx="6">
                  <c:v>#N/A</c:v>
                </c:pt>
                <c:pt idx="7">
                  <c:v>0.14000000000000001</c:v>
                </c:pt>
                <c:pt idx="8">
                  <c:v>#N/A</c:v>
                </c:pt>
                <c:pt idx="9">
                  <c:v>0.13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0.22</c:v>
                </c:pt>
                <c:pt idx="2">
                  <c:v>#N/A</c:v>
                </c:pt>
                <c:pt idx="3">
                  <c:v>0.26</c:v>
                </c:pt>
                <c:pt idx="4">
                  <c:v>#N/A</c:v>
                </c:pt>
                <c:pt idx="5">
                  <c:v>1.08</c:v>
                </c:pt>
                <c:pt idx="6">
                  <c:v>#N/A</c:v>
                </c:pt>
                <c:pt idx="7">
                  <c:v>0.71</c:v>
                </c:pt>
                <c:pt idx="8">
                  <c:v>#N/A</c:v>
                </c:pt>
                <c:pt idx="9">
                  <c:v>0.28000000000000003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0.43</c:v>
                </c:pt>
                <c:pt idx="4">
                  <c:v>#N/A</c:v>
                </c:pt>
                <c:pt idx="5">
                  <c:v>0.21</c:v>
                </c:pt>
                <c:pt idx="6">
                  <c:v>#N/A</c:v>
                </c:pt>
                <c:pt idx="7">
                  <c:v>0.36</c:v>
                </c:pt>
                <c:pt idx="8">
                  <c:v>#N/A</c:v>
                </c:pt>
                <c:pt idx="9">
                  <c:v>0.34</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0</c:v>
                </c:pt>
                <c:pt idx="3">
                  <c:v>0</c:v>
                </c:pt>
                <c:pt idx="4">
                  <c:v>#N/A</c:v>
                </c:pt>
                <c:pt idx="5">
                  <c:v>0.68</c:v>
                </c:pt>
                <c:pt idx="6">
                  <c:v>#N/A</c:v>
                </c:pt>
                <c:pt idx="7">
                  <c:v>0.75</c:v>
                </c:pt>
                <c:pt idx="8">
                  <c:v>#N/A</c:v>
                </c:pt>
                <c:pt idx="9">
                  <c:v>0.53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0.99</c:v>
                </c:pt>
                <c:pt idx="1">
                  <c:v>#N/A</c:v>
                </c:pt>
                <c:pt idx="2">
                  <c:v>#N/A</c:v>
                </c:pt>
                <c:pt idx="3">
                  <c:v>2.2000000000000002</c:v>
                </c:pt>
                <c:pt idx="4">
                  <c:v>#N/A</c:v>
                </c:pt>
                <c:pt idx="5">
                  <c:v>2.86</c:v>
                </c:pt>
                <c:pt idx="6">
                  <c:v>#N/A</c:v>
                </c:pt>
                <c:pt idx="7">
                  <c:v>2.4900000000000002</c:v>
                </c:pt>
                <c:pt idx="8">
                  <c:v>#N/A</c:v>
                </c:pt>
                <c:pt idx="9">
                  <c:v>1.6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6.89</c:v>
                </c:pt>
                <c:pt idx="2">
                  <c:v>#N/A</c:v>
                </c:pt>
                <c:pt idx="3">
                  <c:v>6.56</c:v>
                </c:pt>
                <c:pt idx="4">
                  <c:v>#N/A</c:v>
                </c:pt>
                <c:pt idx="5">
                  <c:v>5.25</c:v>
                </c:pt>
                <c:pt idx="6">
                  <c:v>#N/A</c:v>
                </c:pt>
                <c:pt idx="7">
                  <c:v>5.49</c:v>
                </c:pt>
                <c:pt idx="8">
                  <c:v>#N/A</c:v>
                </c:pt>
                <c:pt idx="9">
                  <c:v>5.8</c:v>
                </c:pt>
              </c:numCache>
            </c:numRef>
          </c:val>
        </c:ser>
        <c:dLbls>
          <c:showLegendKey val="0"/>
          <c:showVal val="0"/>
          <c:showCatName val="0"/>
          <c:showSerName val="0"/>
          <c:showPercent val="0"/>
          <c:showBubbleSize val="0"/>
        </c:dLbls>
        <c:gapWidth val="150"/>
        <c:overlap val="100"/>
        <c:axId val="117398528"/>
        <c:axId val="117420800"/>
      </c:barChart>
      <c:catAx>
        <c:axId val="11739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20800"/>
        <c:crosses val="autoZero"/>
        <c:auto val="1"/>
        <c:lblAlgn val="ctr"/>
        <c:lblOffset val="100"/>
        <c:tickLblSkip val="1"/>
        <c:tickMarkSkip val="1"/>
        <c:noMultiLvlLbl val="0"/>
      </c:catAx>
      <c:valAx>
        <c:axId val="11742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9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5816</c:v>
                </c:pt>
                <c:pt idx="5">
                  <c:v>5959</c:v>
                </c:pt>
                <c:pt idx="8">
                  <c:v>6095</c:v>
                </c:pt>
                <c:pt idx="11">
                  <c:v>6058</c:v>
                </c:pt>
                <c:pt idx="14">
                  <c:v>5933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5</c:v>
                </c:pt>
                <c:pt idx="3">
                  <c:v>5</c:v>
                </c:pt>
                <c:pt idx="6">
                  <c:v>4</c:v>
                </c:pt>
                <c:pt idx="9">
                  <c:v>3</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258</c:v>
                </c:pt>
                <c:pt idx="3">
                  <c:v>251</c:v>
                </c:pt>
                <c:pt idx="6">
                  <c:v>253</c:v>
                </c:pt>
                <c:pt idx="9">
                  <c:v>364</c:v>
                </c:pt>
                <c:pt idx="12">
                  <c:v>244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662</c:v>
                </c:pt>
                <c:pt idx="3">
                  <c:v>680</c:v>
                </c:pt>
                <c:pt idx="6">
                  <c:v>666</c:v>
                </c:pt>
                <c:pt idx="9">
                  <c:v>699</c:v>
                </c:pt>
                <c:pt idx="12">
                  <c:v>653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1147</c:v>
                </c:pt>
                <c:pt idx="3">
                  <c:v>1281</c:v>
                </c:pt>
                <c:pt idx="6">
                  <c:v>1225</c:v>
                </c:pt>
                <c:pt idx="9">
                  <c:v>1226</c:v>
                </c:pt>
                <c:pt idx="12">
                  <c:v>1293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5289</c:v>
                </c:pt>
                <c:pt idx="3">
                  <c:v>5190</c:v>
                </c:pt>
                <c:pt idx="6">
                  <c:v>4999</c:v>
                </c:pt>
                <c:pt idx="9">
                  <c:v>5330</c:v>
                </c:pt>
                <c:pt idx="12">
                  <c:v>5639</c:v>
                </c:pt>
              </c:numCache>
            </c:numRef>
          </c:val>
        </c:ser>
        <c:dLbls>
          <c:showLegendKey val="0"/>
          <c:showVal val="0"/>
          <c:showCatName val="0"/>
          <c:showSerName val="0"/>
          <c:showPercent val="0"/>
          <c:showBubbleSize val="0"/>
        </c:dLbls>
        <c:gapWidth val="100"/>
        <c:overlap val="100"/>
        <c:axId val="118235136"/>
        <c:axId val="11823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1548</c:v>
                </c:pt>
                <c:pt idx="2">
                  <c:v>#N/A</c:v>
                </c:pt>
                <c:pt idx="3">
                  <c:v>#N/A</c:v>
                </c:pt>
                <c:pt idx="4">
                  <c:v>1451</c:v>
                </c:pt>
                <c:pt idx="5">
                  <c:v>#N/A</c:v>
                </c:pt>
                <c:pt idx="6">
                  <c:v>#N/A</c:v>
                </c:pt>
                <c:pt idx="7">
                  <c:v>1055</c:v>
                </c:pt>
                <c:pt idx="8">
                  <c:v>#N/A</c:v>
                </c:pt>
                <c:pt idx="9">
                  <c:v>#N/A</c:v>
                </c:pt>
                <c:pt idx="10">
                  <c:v>1564</c:v>
                </c:pt>
                <c:pt idx="11">
                  <c:v>#N/A</c:v>
                </c:pt>
                <c:pt idx="12">
                  <c:v>#N/A</c:v>
                </c:pt>
                <c:pt idx="13">
                  <c:v>1897</c:v>
                </c:pt>
                <c:pt idx="14">
                  <c:v>#N/A</c:v>
                </c:pt>
              </c:numCache>
            </c:numRef>
          </c:val>
          <c:smooth val="0"/>
        </c:ser>
        <c:dLbls>
          <c:showLegendKey val="0"/>
          <c:showVal val="0"/>
          <c:showCatName val="0"/>
          <c:showSerName val="0"/>
          <c:showPercent val="0"/>
          <c:showBubbleSize val="0"/>
        </c:dLbls>
        <c:marker val="1"/>
        <c:smooth val="0"/>
        <c:axId val="118235136"/>
        <c:axId val="118237056"/>
      </c:lineChart>
      <c:catAx>
        <c:axId val="11823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37056"/>
        <c:crosses val="autoZero"/>
        <c:auto val="1"/>
        <c:lblAlgn val="ctr"/>
        <c:lblOffset val="100"/>
        <c:tickLblSkip val="1"/>
        <c:tickMarkSkip val="1"/>
        <c:noMultiLvlLbl val="0"/>
      </c:catAx>
      <c:valAx>
        <c:axId val="11823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3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47871</c:v>
                </c:pt>
                <c:pt idx="5">
                  <c:v>48565</c:v>
                </c:pt>
                <c:pt idx="8">
                  <c:v>48846</c:v>
                </c:pt>
                <c:pt idx="11">
                  <c:v>48828</c:v>
                </c:pt>
                <c:pt idx="14">
                  <c:v>49604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17447</c:v>
                </c:pt>
                <c:pt idx="5">
                  <c:v>16568</c:v>
                </c:pt>
                <c:pt idx="8">
                  <c:v>16280</c:v>
                </c:pt>
                <c:pt idx="11">
                  <c:v>16072</c:v>
                </c:pt>
                <c:pt idx="14">
                  <c:v>15932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6416</c:v>
                </c:pt>
                <c:pt idx="5">
                  <c:v>6147</c:v>
                </c:pt>
                <c:pt idx="8">
                  <c:v>7179</c:v>
                </c:pt>
                <c:pt idx="11">
                  <c:v>8485</c:v>
                </c:pt>
                <c:pt idx="14">
                  <c:v>9372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10709</c:v>
                </c:pt>
                <c:pt idx="3">
                  <c:v>10039</c:v>
                </c:pt>
                <c:pt idx="6">
                  <c:v>8622</c:v>
                </c:pt>
                <c:pt idx="9">
                  <c:v>7845</c:v>
                </c:pt>
                <c:pt idx="12">
                  <c:v>7340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4511</c:v>
                </c:pt>
                <c:pt idx="3">
                  <c:v>4082</c:v>
                </c:pt>
                <c:pt idx="6">
                  <c:v>3453</c:v>
                </c:pt>
                <c:pt idx="9">
                  <c:v>2963</c:v>
                </c:pt>
                <c:pt idx="12">
                  <c:v>2412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18440</c:v>
                </c:pt>
                <c:pt idx="3">
                  <c:v>19232</c:v>
                </c:pt>
                <c:pt idx="6">
                  <c:v>15438</c:v>
                </c:pt>
                <c:pt idx="9">
                  <c:v>14718</c:v>
                </c:pt>
                <c:pt idx="12">
                  <c:v>14845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9896</c:v>
                </c:pt>
                <c:pt idx="3">
                  <c:v>9670</c:v>
                </c:pt>
                <c:pt idx="6">
                  <c:v>3999</c:v>
                </c:pt>
                <c:pt idx="9">
                  <c:v>3211</c:v>
                </c:pt>
                <c:pt idx="12">
                  <c:v>2954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47541</c:v>
                </c:pt>
                <c:pt idx="3">
                  <c:v>47456</c:v>
                </c:pt>
                <c:pt idx="6">
                  <c:v>52788</c:v>
                </c:pt>
                <c:pt idx="9">
                  <c:v>52774</c:v>
                </c:pt>
                <c:pt idx="12">
                  <c:v>53437</c:v>
                </c:pt>
              </c:numCache>
            </c:numRef>
          </c:val>
        </c:ser>
        <c:dLbls>
          <c:showLegendKey val="0"/>
          <c:showVal val="0"/>
          <c:showCatName val="0"/>
          <c:showSerName val="0"/>
          <c:showPercent val="0"/>
          <c:showBubbleSize val="0"/>
        </c:dLbls>
        <c:gapWidth val="100"/>
        <c:overlap val="100"/>
        <c:axId val="117446912"/>
        <c:axId val="11745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19363</c:v>
                </c:pt>
                <c:pt idx="2">
                  <c:v>#N/A</c:v>
                </c:pt>
                <c:pt idx="3">
                  <c:v>#N/A</c:v>
                </c:pt>
                <c:pt idx="4">
                  <c:v>19199</c:v>
                </c:pt>
                <c:pt idx="5">
                  <c:v>#N/A</c:v>
                </c:pt>
                <c:pt idx="6">
                  <c:v>#N/A</c:v>
                </c:pt>
                <c:pt idx="7">
                  <c:v>11996</c:v>
                </c:pt>
                <c:pt idx="8">
                  <c:v>#N/A</c:v>
                </c:pt>
                <c:pt idx="9">
                  <c:v>#N/A</c:v>
                </c:pt>
                <c:pt idx="10">
                  <c:v>8125</c:v>
                </c:pt>
                <c:pt idx="11">
                  <c:v>#N/A</c:v>
                </c:pt>
                <c:pt idx="12">
                  <c:v>#N/A</c:v>
                </c:pt>
                <c:pt idx="13">
                  <c:v>6079</c:v>
                </c:pt>
                <c:pt idx="14">
                  <c:v>#N/A</c:v>
                </c:pt>
              </c:numCache>
            </c:numRef>
          </c:val>
          <c:smooth val="0"/>
        </c:ser>
        <c:dLbls>
          <c:showLegendKey val="0"/>
          <c:showVal val="0"/>
          <c:showCatName val="0"/>
          <c:showSerName val="0"/>
          <c:showPercent val="0"/>
          <c:showBubbleSize val="0"/>
        </c:dLbls>
        <c:marker val="1"/>
        <c:smooth val="0"/>
        <c:axId val="117446912"/>
        <c:axId val="117457280"/>
      </c:lineChart>
      <c:catAx>
        <c:axId val="1174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457280"/>
        <c:crosses val="autoZero"/>
        <c:auto val="1"/>
        <c:lblAlgn val="ctr"/>
        <c:lblOffset val="100"/>
        <c:tickLblSkip val="1"/>
        <c:tickMarkSkip val="1"/>
        <c:noMultiLvlLbl val="0"/>
      </c:catAx>
      <c:valAx>
        <c:axId val="11745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4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187,506
185,550
84.98
61,255,516
61,085,053
93,575
33,538,575
53,436,620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20.7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税基盤が乏しいことなどから、財政力指数が0.6</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と類似団体を大きく下回る結果となっている。給与制度の適正化や「和泉再生プラン」を着実に実施することなどにより、財政基盤の強化を図る。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79022</xdr:rowOff>
    </xdr:to>
    <xdr:cxnSp macro="">
      <xdr:nvCxnSpPr>
        <xdr:cNvPr id="68" name="直線コネクタ 67"/>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1" name="直線コネクタ 70"/>
        <xdr:cNvCxnSpPr/>
      </xdr:nvCxnSpPr>
      <xdr:spPr>
        <a:xfrm>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52211</xdr:rowOff>
    </xdr:to>
    <xdr:cxnSp macro="">
      <xdr:nvCxnSpPr>
        <xdr:cNvPr id="74" name="直線コネクタ 73"/>
        <xdr:cNvCxnSpPr/>
      </xdr:nvCxnSpPr>
      <xdr:spPr>
        <a:xfrm>
          <a:off x="2336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25400</xdr:rowOff>
    </xdr:to>
    <xdr:cxnSp macro="">
      <xdr:nvCxnSpPr>
        <xdr:cNvPr id="77" name="直線コネクタ 76"/>
        <xdr:cNvCxnSpPr/>
      </xdr:nvCxnSpPr>
      <xdr:spPr>
        <a:xfrm>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100189</xdr:rowOff>
    </xdr:from>
    <xdr:to>
      <xdr:col>3</xdr:col>
      <xdr:colOff>330200</xdr:colOff>
      <xdr:row>40</xdr:row>
      <xdr:rowOff>30339</xdr:rowOff>
    </xdr:to>
    <xdr:sp macro="" textlink="">
      <xdr:nvSpPr>
        <xdr:cNvPr id="78" name="フローチャート : 判断 77"/>
        <xdr:cNvSpPr/>
      </xdr:nvSpPr>
      <xdr:spPr>
        <a:xfrm>
          <a:off x="2286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40516</xdr:rowOff>
    </xdr:from>
    <xdr:ext cx="762000" cy="259045"/>
    <xdr:sp macro="" textlink="">
      <xdr:nvSpPr>
        <xdr:cNvPr id="79" name="テキスト ボックス 78"/>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59972</xdr:rowOff>
    </xdr:from>
    <xdr:to>
      <xdr:col>2</xdr:col>
      <xdr:colOff>127000</xdr:colOff>
      <xdr:row>39</xdr:row>
      <xdr:rowOff>161572</xdr:rowOff>
    </xdr:to>
    <xdr:sp macro="" textlink="">
      <xdr:nvSpPr>
        <xdr:cNvPr id="80" name="フローチャート : 判断 79"/>
        <xdr:cNvSpPr/>
      </xdr:nvSpPr>
      <xdr:spPr>
        <a:xfrm>
          <a:off x="13970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299</xdr:rowOff>
    </xdr:from>
    <xdr:ext cx="762000" cy="259045"/>
    <xdr:sp macro="" textlink="">
      <xdr:nvSpPr>
        <xdr:cNvPr id="81" name="テキスト ボックス 80"/>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7" name="円/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299</xdr:rowOff>
    </xdr:from>
    <xdr:ext cx="762000" cy="259045"/>
    <xdr:sp macro="" textlink="">
      <xdr:nvSpPr>
        <xdr:cNvPr id="88"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92" name="テキスト ボックス 91"/>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47572</xdr:rowOff>
    </xdr:from>
    <xdr:ext cx="762000" cy="259045"/>
    <xdr:sp macro="" textlink="">
      <xdr:nvSpPr>
        <xdr:cNvPr id="96" name="テキスト ボックス 95"/>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「和泉再生プラン」に基づき、人件費の削減や、経常経費の削減に取り組んでいるが、経常収支比率は類似団体と比較しても低順位になっている。</a:t>
          </a:r>
          <a:endParaRPr lang="ja-JP" altLang="ja-JP" sz="1400">
            <a:effectLst/>
          </a:endParaRPr>
        </a:p>
        <a:p>
          <a:pPr rtl="0"/>
          <a:r>
            <a:rPr lang="ja-JP" altLang="ja-JP" sz="1100" b="0" i="0" baseline="0">
              <a:solidFill>
                <a:schemeClr val="dk1"/>
              </a:solidFill>
              <a:effectLst/>
              <a:latin typeface="+mn-lt"/>
              <a:ea typeface="+mn-ea"/>
              <a:cs typeface="+mn-cs"/>
            </a:rPr>
            <a:t>　引き続き、経常経費の削減に努めるとともに、歳入面においては、市税において現年分徴収強化を図るなど徴収率向上を図る。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65</xdr:row>
      <xdr:rowOff>117263</xdr:rowOff>
    </xdr:to>
    <xdr:cxnSp macro="">
      <xdr:nvCxnSpPr>
        <xdr:cNvPr id="131" name="直線コネクタ 130"/>
        <xdr:cNvCxnSpPr/>
      </xdr:nvCxnSpPr>
      <xdr:spPr>
        <a:xfrm flipV="1">
          <a:off x="4114800" y="112293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151977</xdr:rowOff>
    </xdr:from>
    <xdr:to>
      <xdr:col>6</xdr:col>
      <xdr:colOff>0</xdr:colOff>
      <xdr:row>65</xdr:row>
      <xdr:rowOff>117263</xdr:rowOff>
    </xdr:to>
    <xdr:cxnSp macro="">
      <xdr:nvCxnSpPr>
        <xdr:cNvPr id="134" name="直線コネクタ 133"/>
        <xdr:cNvCxnSpPr/>
      </xdr:nvCxnSpPr>
      <xdr:spPr>
        <a:xfrm>
          <a:off x="3225800" y="111247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151977</xdr:rowOff>
    </xdr:from>
    <xdr:to>
      <xdr:col>4</xdr:col>
      <xdr:colOff>482600</xdr:colOff>
      <xdr:row>65</xdr:row>
      <xdr:rowOff>141394</xdr:rowOff>
    </xdr:to>
    <xdr:cxnSp macro="">
      <xdr:nvCxnSpPr>
        <xdr:cNvPr id="137" name="直線コネクタ 136"/>
        <xdr:cNvCxnSpPr/>
      </xdr:nvCxnSpPr>
      <xdr:spPr>
        <a:xfrm flipV="1">
          <a:off x="2336800" y="111247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141394</xdr:rowOff>
    </xdr:from>
    <xdr:to>
      <xdr:col>3</xdr:col>
      <xdr:colOff>279400</xdr:colOff>
      <xdr:row>66</xdr:row>
      <xdr:rowOff>130810</xdr:rowOff>
    </xdr:to>
    <xdr:cxnSp macro="">
      <xdr:nvCxnSpPr>
        <xdr:cNvPr id="140" name="直線コネクタ 139"/>
        <xdr:cNvCxnSpPr/>
      </xdr:nvCxnSpPr>
      <xdr:spPr>
        <a:xfrm flipV="1">
          <a:off x="1447800" y="1128564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4" name="テキスト ボックス 143"/>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50" name="円/楕円 149"/>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101617</xdr:rowOff>
    </xdr:from>
    <xdr:ext cx="762000" cy="259045"/>
    <xdr:sp macro="" textlink="">
      <xdr:nvSpPr>
        <xdr:cNvPr id="151" name="財政構造の弾力性該当値テキスト"/>
        <xdr:cNvSpPr txBox="1"/>
      </xdr:nvSpPr>
      <xdr:spPr>
        <a:xfrm>
          <a:off x="5041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2" name="円/楕円 151"/>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53" name="テキスト ボックス 152"/>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101177</xdr:rowOff>
    </xdr:from>
    <xdr:to>
      <xdr:col>4</xdr:col>
      <xdr:colOff>533400</xdr:colOff>
      <xdr:row>65</xdr:row>
      <xdr:rowOff>31327</xdr:rowOff>
    </xdr:to>
    <xdr:sp macro="" textlink="">
      <xdr:nvSpPr>
        <xdr:cNvPr id="154" name="円/楕円 153"/>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16104</xdr:rowOff>
    </xdr:from>
    <xdr:ext cx="762000" cy="259045"/>
    <xdr:sp macro="" textlink="">
      <xdr:nvSpPr>
        <xdr:cNvPr id="155" name="テキスト ボックス 154"/>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90594</xdr:rowOff>
    </xdr:from>
    <xdr:to>
      <xdr:col>3</xdr:col>
      <xdr:colOff>330200</xdr:colOff>
      <xdr:row>66</xdr:row>
      <xdr:rowOff>20744</xdr:rowOff>
    </xdr:to>
    <xdr:sp macro="" textlink="">
      <xdr:nvSpPr>
        <xdr:cNvPr id="156" name="円/楕円 155"/>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5521</xdr:rowOff>
    </xdr:from>
    <xdr:ext cx="762000" cy="259045"/>
    <xdr:sp macro="" textlink="">
      <xdr:nvSpPr>
        <xdr:cNvPr id="157" name="テキスト ボックス 156"/>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80010</xdr:rowOff>
    </xdr:from>
    <xdr:to>
      <xdr:col>2</xdr:col>
      <xdr:colOff>127000</xdr:colOff>
      <xdr:row>67</xdr:row>
      <xdr:rowOff>10160</xdr:rowOff>
    </xdr:to>
    <xdr:sp macro="" textlink="">
      <xdr:nvSpPr>
        <xdr:cNvPr id="158" name="円/楕円 157"/>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166387</xdr:rowOff>
    </xdr:from>
    <xdr:ext cx="762000" cy="259045"/>
    <xdr:sp macro="" textlink="">
      <xdr:nvSpPr>
        <xdr:cNvPr id="159" name="テキスト ボックス 158"/>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人口千人あたりの職員数が類似団体平均より少ないことや、給与カットに取り組んでいることなどにより、人口1人あたりの人件費・物件費等決算額が</a:t>
          </a:r>
          <a:r>
            <a:rPr lang="en-US" altLang="ja-JP" sz="1100" b="0" i="0" baseline="0">
              <a:solidFill>
                <a:schemeClr val="dk1"/>
              </a:solidFill>
              <a:effectLst/>
              <a:latin typeface="+mn-lt"/>
              <a:ea typeface="+mn-ea"/>
              <a:cs typeface="+mn-cs"/>
            </a:rPr>
            <a:t>84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0円と類似団体平均に比べて大幅に下回っており、高順位になっている。</a:t>
          </a:r>
          <a:endParaRPr lang="ja-JP" altLang="ja-JP" sz="1400">
            <a:effectLst/>
          </a:endParaRPr>
        </a:p>
        <a:p>
          <a:r>
            <a:rPr lang="ja-JP" altLang="ja-JP" sz="1100" b="0" i="0" baseline="0">
              <a:solidFill>
                <a:schemeClr val="dk1"/>
              </a:solidFill>
              <a:effectLst/>
              <a:latin typeface="+mn-lt"/>
              <a:ea typeface="+mn-ea"/>
              <a:cs typeface="+mn-cs"/>
            </a:rPr>
            <a:t>　引き続き、給料カットなどによる人件費削減に取り組むことや指定管理者制度の推進によって事業費を削減することなどにより、人件費・物件費の抑制に努める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18504</xdr:rowOff>
    </xdr:from>
    <xdr:to>
      <xdr:col>7</xdr:col>
      <xdr:colOff>152400</xdr:colOff>
      <xdr:row>81</xdr:row>
      <xdr:rowOff>28035</xdr:rowOff>
    </xdr:to>
    <xdr:cxnSp macro="">
      <xdr:nvCxnSpPr>
        <xdr:cNvPr id="190" name="直線コネクタ 189"/>
        <xdr:cNvCxnSpPr/>
      </xdr:nvCxnSpPr>
      <xdr:spPr>
        <a:xfrm flipV="1">
          <a:off x="4114800" y="13905954"/>
          <a:ext cx="8382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28035</xdr:rowOff>
    </xdr:from>
    <xdr:to>
      <xdr:col>6</xdr:col>
      <xdr:colOff>0</xdr:colOff>
      <xdr:row>81</xdr:row>
      <xdr:rowOff>52112</xdr:rowOff>
    </xdr:to>
    <xdr:cxnSp macro="">
      <xdr:nvCxnSpPr>
        <xdr:cNvPr id="193" name="直線コネクタ 192"/>
        <xdr:cNvCxnSpPr/>
      </xdr:nvCxnSpPr>
      <xdr:spPr>
        <a:xfrm flipV="1">
          <a:off x="3225800" y="13915485"/>
          <a:ext cx="889000" cy="2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46055</xdr:rowOff>
    </xdr:from>
    <xdr:to>
      <xdr:col>4</xdr:col>
      <xdr:colOff>482600</xdr:colOff>
      <xdr:row>81</xdr:row>
      <xdr:rowOff>52112</xdr:rowOff>
    </xdr:to>
    <xdr:cxnSp macro="">
      <xdr:nvCxnSpPr>
        <xdr:cNvPr id="196" name="直線コネクタ 195"/>
        <xdr:cNvCxnSpPr/>
      </xdr:nvCxnSpPr>
      <xdr:spPr>
        <a:xfrm>
          <a:off x="2336800" y="13933505"/>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46055</xdr:rowOff>
    </xdr:from>
    <xdr:to>
      <xdr:col>3</xdr:col>
      <xdr:colOff>279400</xdr:colOff>
      <xdr:row>81</xdr:row>
      <xdr:rowOff>63886</xdr:rowOff>
    </xdr:to>
    <xdr:cxnSp macro="">
      <xdr:nvCxnSpPr>
        <xdr:cNvPr id="199" name="直線コネクタ 198"/>
        <xdr:cNvCxnSpPr/>
      </xdr:nvCxnSpPr>
      <xdr:spPr>
        <a:xfrm flipV="1">
          <a:off x="1447800" y="1393350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66974</xdr:rowOff>
    </xdr:from>
    <xdr:to>
      <xdr:col>3</xdr:col>
      <xdr:colOff>330200</xdr:colOff>
      <xdr:row>81</xdr:row>
      <xdr:rowOff>168574</xdr:rowOff>
    </xdr:to>
    <xdr:sp macro="" textlink="">
      <xdr:nvSpPr>
        <xdr:cNvPr id="200" name="フローチャート : 判断 199"/>
        <xdr:cNvSpPr/>
      </xdr:nvSpPr>
      <xdr:spPr>
        <a:xfrm>
          <a:off x="2286000" y="1395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153351</xdr:rowOff>
    </xdr:from>
    <xdr:ext cx="762000" cy="259045"/>
    <xdr:sp macro="" textlink="">
      <xdr:nvSpPr>
        <xdr:cNvPr id="201" name="テキスト ボックス 200"/>
        <xdr:cNvSpPr txBox="1"/>
      </xdr:nvSpPr>
      <xdr:spPr>
        <a:xfrm>
          <a:off x="1955800" y="1404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76753</xdr:rowOff>
    </xdr:from>
    <xdr:to>
      <xdr:col>2</xdr:col>
      <xdr:colOff>127000</xdr:colOff>
      <xdr:row>82</xdr:row>
      <xdr:rowOff>6903</xdr:rowOff>
    </xdr:to>
    <xdr:sp macro="" textlink="">
      <xdr:nvSpPr>
        <xdr:cNvPr id="202" name="フローチャート : 判断 201"/>
        <xdr:cNvSpPr/>
      </xdr:nvSpPr>
      <xdr:spPr>
        <a:xfrm>
          <a:off x="1397000" y="1396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163130</xdr:rowOff>
    </xdr:from>
    <xdr:ext cx="762000" cy="259045"/>
    <xdr:sp macro="" textlink="">
      <xdr:nvSpPr>
        <xdr:cNvPr id="203" name="テキスト ボックス 202"/>
        <xdr:cNvSpPr txBox="1"/>
      </xdr:nvSpPr>
      <xdr:spPr>
        <a:xfrm>
          <a:off x="1066800" y="1405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139154</xdr:rowOff>
    </xdr:from>
    <xdr:to>
      <xdr:col>7</xdr:col>
      <xdr:colOff>203200</xdr:colOff>
      <xdr:row>81</xdr:row>
      <xdr:rowOff>69304</xdr:rowOff>
    </xdr:to>
    <xdr:sp macro="" textlink="">
      <xdr:nvSpPr>
        <xdr:cNvPr id="209" name="円/楕円 208"/>
        <xdr:cNvSpPr/>
      </xdr:nvSpPr>
      <xdr:spPr>
        <a:xfrm>
          <a:off x="4902200" y="138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60431</xdr:rowOff>
    </xdr:from>
    <xdr:ext cx="762000" cy="259045"/>
    <xdr:sp macro="" textlink="">
      <xdr:nvSpPr>
        <xdr:cNvPr id="210" name="人件費・物件費等の状況該当値テキスト"/>
        <xdr:cNvSpPr txBox="1"/>
      </xdr:nvSpPr>
      <xdr:spPr>
        <a:xfrm>
          <a:off x="5041900" y="1377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84,120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148685</xdr:rowOff>
    </xdr:from>
    <xdr:to>
      <xdr:col>6</xdr:col>
      <xdr:colOff>50800</xdr:colOff>
      <xdr:row>81</xdr:row>
      <xdr:rowOff>78835</xdr:rowOff>
    </xdr:to>
    <xdr:sp macro="" textlink="">
      <xdr:nvSpPr>
        <xdr:cNvPr id="211" name="円/楕円 210"/>
        <xdr:cNvSpPr/>
      </xdr:nvSpPr>
      <xdr:spPr>
        <a:xfrm>
          <a:off x="4064000" y="138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89012</xdr:rowOff>
    </xdr:from>
    <xdr:ext cx="736600" cy="259045"/>
    <xdr:sp macro="" textlink="">
      <xdr:nvSpPr>
        <xdr:cNvPr id="212" name="テキスト ボックス 211"/>
        <xdr:cNvSpPr txBox="1"/>
      </xdr:nvSpPr>
      <xdr:spPr>
        <a:xfrm>
          <a:off x="3733800" y="1363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1312</xdr:rowOff>
    </xdr:from>
    <xdr:to>
      <xdr:col>4</xdr:col>
      <xdr:colOff>533400</xdr:colOff>
      <xdr:row>81</xdr:row>
      <xdr:rowOff>102912</xdr:rowOff>
    </xdr:to>
    <xdr:sp macro="" textlink="">
      <xdr:nvSpPr>
        <xdr:cNvPr id="213" name="円/楕円 212"/>
        <xdr:cNvSpPr/>
      </xdr:nvSpPr>
      <xdr:spPr>
        <a:xfrm>
          <a:off x="3175000" y="138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113089</xdr:rowOff>
    </xdr:from>
    <xdr:ext cx="762000" cy="259045"/>
    <xdr:sp macro="" textlink="">
      <xdr:nvSpPr>
        <xdr:cNvPr id="214" name="テキスト ボックス 213"/>
        <xdr:cNvSpPr txBox="1"/>
      </xdr:nvSpPr>
      <xdr:spPr>
        <a:xfrm>
          <a:off x="2844800" y="136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166705</xdr:rowOff>
    </xdr:from>
    <xdr:to>
      <xdr:col>3</xdr:col>
      <xdr:colOff>330200</xdr:colOff>
      <xdr:row>81</xdr:row>
      <xdr:rowOff>96855</xdr:rowOff>
    </xdr:to>
    <xdr:sp macro="" textlink="">
      <xdr:nvSpPr>
        <xdr:cNvPr id="215" name="円/楕円 214"/>
        <xdr:cNvSpPr/>
      </xdr:nvSpPr>
      <xdr:spPr>
        <a:xfrm>
          <a:off x="2286000" y="138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107032</xdr:rowOff>
    </xdr:from>
    <xdr:ext cx="762000" cy="259045"/>
    <xdr:sp macro="" textlink="">
      <xdr:nvSpPr>
        <xdr:cNvPr id="216" name="テキスト ボックス 215"/>
        <xdr:cNvSpPr txBox="1"/>
      </xdr:nvSpPr>
      <xdr:spPr>
        <a:xfrm>
          <a:off x="1955800" y="136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13086</xdr:rowOff>
    </xdr:from>
    <xdr:to>
      <xdr:col>2</xdr:col>
      <xdr:colOff>127000</xdr:colOff>
      <xdr:row>81</xdr:row>
      <xdr:rowOff>114686</xdr:rowOff>
    </xdr:to>
    <xdr:sp macro="" textlink="">
      <xdr:nvSpPr>
        <xdr:cNvPr id="217" name="円/楕円 216"/>
        <xdr:cNvSpPr/>
      </xdr:nvSpPr>
      <xdr:spPr>
        <a:xfrm>
          <a:off x="1397000" y="139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124863</xdr:rowOff>
    </xdr:from>
    <xdr:ext cx="762000" cy="259045"/>
    <xdr:sp macro="" textlink="">
      <xdr:nvSpPr>
        <xdr:cNvPr id="218" name="テキスト ボックス 217"/>
        <xdr:cNvSpPr txBox="1"/>
      </xdr:nvSpPr>
      <xdr:spPr>
        <a:xfrm>
          <a:off x="1066800" y="1366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給料カットに取り組んでいることから類似団体と比較しても高順位になっている。</a:t>
          </a:r>
          <a:endParaRPr lang="ja-JP" altLang="ja-JP" sz="1400">
            <a:effectLst/>
          </a:endParaRPr>
        </a:p>
        <a:p>
          <a:pPr rtl="0"/>
          <a:r>
            <a:rPr lang="ja-JP" altLang="ja-JP" sz="1100" b="0" i="0" baseline="0">
              <a:solidFill>
                <a:schemeClr val="dk1"/>
              </a:solidFill>
              <a:effectLst/>
              <a:latin typeface="+mn-lt"/>
              <a:ea typeface="+mn-ea"/>
              <a:cs typeface="+mn-cs"/>
            </a:rPr>
            <a:t>平成２３年度から給料表を国に準拠することなどにより給与制度の適正化を図っている。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89</xdr:row>
      <xdr:rowOff>35379</xdr:rowOff>
    </xdr:to>
    <xdr:cxnSp macro="">
      <xdr:nvCxnSpPr>
        <xdr:cNvPr id="254" name="直線コネクタ 253"/>
        <xdr:cNvCxnSpPr/>
      </xdr:nvCxnSpPr>
      <xdr:spPr>
        <a:xfrm flipV="1">
          <a:off x="16179800" y="14306248"/>
          <a:ext cx="8382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5"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12398</xdr:rowOff>
    </xdr:from>
    <xdr:to>
      <xdr:col>23</xdr:col>
      <xdr:colOff>406400</xdr:colOff>
      <xdr:row>89</xdr:row>
      <xdr:rowOff>35379</xdr:rowOff>
    </xdr:to>
    <xdr:cxnSp macro="">
      <xdr:nvCxnSpPr>
        <xdr:cNvPr id="257" name="直線コネクタ 256"/>
        <xdr:cNvCxnSpPr/>
      </xdr:nvCxnSpPr>
      <xdr:spPr>
        <a:xfrm>
          <a:off x="15290800" y="152714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59" name="テキスト ボックス 258"/>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145748</xdr:rowOff>
    </xdr:from>
    <xdr:to>
      <xdr:col>22</xdr:col>
      <xdr:colOff>203200</xdr:colOff>
      <xdr:row>89</xdr:row>
      <xdr:rowOff>12398</xdr:rowOff>
    </xdr:to>
    <xdr:cxnSp macro="">
      <xdr:nvCxnSpPr>
        <xdr:cNvPr id="260" name="直線コネクタ 259"/>
        <xdr:cNvCxnSpPr/>
      </xdr:nvCxnSpPr>
      <xdr:spPr>
        <a:xfrm>
          <a:off x="14401800" y="14547548"/>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2" name="テキスト ボックス 261"/>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84</xdr:row>
      <xdr:rowOff>145748</xdr:rowOff>
    </xdr:to>
    <xdr:cxnSp macro="">
      <xdr:nvCxnSpPr>
        <xdr:cNvPr id="263" name="直線コネクタ 262"/>
        <xdr:cNvCxnSpPr/>
      </xdr:nvCxnSpPr>
      <xdr:spPr>
        <a:xfrm>
          <a:off x="13512800" y="145015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72873</xdr:rowOff>
    </xdr:from>
    <xdr:to>
      <xdr:col>21</xdr:col>
      <xdr:colOff>50800</xdr:colOff>
      <xdr:row>86</xdr:row>
      <xdr:rowOff>3023</xdr:rowOff>
    </xdr:to>
    <xdr:sp macro="" textlink="">
      <xdr:nvSpPr>
        <xdr:cNvPr id="264" name="フローチャート : 判断 263"/>
        <xdr:cNvSpPr/>
      </xdr:nvSpPr>
      <xdr:spPr>
        <a:xfrm>
          <a:off x="14351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159250</xdr:rowOff>
    </xdr:from>
    <xdr:ext cx="762000" cy="259045"/>
    <xdr:sp macro="" textlink="">
      <xdr:nvSpPr>
        <xdr:cNvPr id="265" name="テキスト ボックス 264"/>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66" name="フローチャート : 判断 265"/>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33763</xdr:rowOff>
    </xdr:from>
    <xdr:ext cx="762000" cy="259045"/>
    <xdr:sp macro="" textlink="">
      <xdr:nvSpPr>
        <xdr:cNvPr id="267" name="テキスト ボックス 266"/>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3" name="円/楕円 272"/>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4"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156029</xdr:rowOff>
    </xdr:from>
    <xdr:to>
      <xdr:col>23</xdr:col>
      <xdr:colOff>457200</xdr:colOff>
      <xdr:row>89</xdr:row>
      <xdr:rowOff>86179</xdr:rowOff>
    </xdr:to>
    <xdr:sp macro="" textlink="">
      <xdr:nvSpPr>
        <xdr:cNvPr id="275" name="円/楕円 274"/>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96356</xdr:rowOff>
    </xdr:from>
    <xdr:ext cx="736600" cy="259045"/>
    <xdr:sp macro="" textlink="">
      <xdr:nvSpPr>
        <xdr:cNvPr id="276" name="テキスト ボックス 275"/>
        <xdr:cNvSpPr txBox="1"/>
      </xdr:nvSpPr>
      <xdr:spPr>
        <a:xfrm>
          <a:off x="15798800" y="1501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133048</xdr:rowOff>
    </xdr:from>
    <xdr:to>
      <xdr:col>22</xdr:col>
      <xdr:colOff>254000</xdr:colOff>
      <xdr:row>89</xdr:row>
      <xdr:rowOff>63198</xdr:rowOff>
    </xdr:to>
    <xdr:sp macro="" textlink="">
      <xdr:nvSpPr>
        <xdr:cNvPr id="277" name="円/楕円 276"/>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73375</xdr:rowOff>
    </xdr:from>
    <xdr:ext cx="762000" cy="259045"/>
    <xdr:sp macro="" textlink="">
      <xdr:nvSpPr>
        <xdr:cNvPr id="278" name="テキスト ボックス 277"/>
        <xdr:cNvSpPr txBox="1"/>
      </xdr:nvSpPr>
      <xdr:spPr>
        <a:xfrm>
          <a:off x="14909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79" name="円/楕円 278"/>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35275</xdr:rowOff>
    </xdr:from>
    <xdr:ext cx="762000" cy="259045"/>
    <xdr:sp macro="" textlink="">
      <xdr:nvSpPr>
        <xdr:cNvPr id="280" name="テキスト ボックス 279"/>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1" name="円/楕円 280"/>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160763</xdr:rowOff>
    </xdr:from>
    <xdr:ext cx="762000" cy="259045"/>
    <xdr:sp macro="" textlink="">
      <xdr:nvSpPr>
        <xdr:cNvPr id="282" name="テキスト ボックス 281"/>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従来から勧奨退職に取り組み、適正な定員管理に努めてきていることから、類似団体平均よりも少ない職員数を維持している。引き続き適正な定員管理に取り組む。</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170180</xdr:rowOff>
    </xdr:from>
    <xdr:to>
      <xdr:col>24</xdr:col>
      <xdr:colOff>558800</xdr:colOff>
      <xdr:row>61</xdr:row>
      <xdr:rowOff>150404</xdr:rowOff>
    </xdr:to>
    <xdr:cxnSp macro="">
      <xdr:nvCxnSpPr>
        <xdr:cNvPr id="319" name="直線コネクタ 318"/>
        <xdr:cNvCxnSpPr/>
      </xdr:nvCxnSpPr>
      <xdr:spPr>
        <a:xfrm>
          <a:off x="16179800" y="10457180"/>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20"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170180</xdr:rowOff>
    </xdr:from>
    <xdr:to>
      <xdr:col>23</xdr:col>
      <xdr:colOff>406400</xdr:colOff>
      <xdr:row>61</xdr:row>
      <xdr:rowOff>50437</xdr:rowOff>
    </xdr:to>
    <xdr:cxnSp macro="">
      <xdr:nvCxnSpPr>
        <xdr:cNvPr id="322" name="直線コネクタ 321"/>
        <xdr:cNvCxnSpPr/>
      </xdr:nvCxnSpPr>
      <xdr:spPr>
        <a:xfrm flipV="1">
          <a:off x="15290800" y="1045718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50437</xdr:rowOff>
    </xdr:from>
    <xdr:to>
      <xdr:col>22</xdr:col>
      <xdr:colOff>203200</xdr:colOff>
      <xdr:row>61</xdr:row>
      <xdr:rowOff>81462</xdr:rowOff>
    </xdr:to>
    <xdr:cxnSp macro="">
      <xdr:nvCxnSpPr>
        <xdr:cNvPr id="325" name="直線コネクタ 324"/>
        <xdr:cNvCxnSpPr/>
      </xdr:nvCxnSpPr>
      <xdr:spPr>
        <a:xfrm flipV="1">
          <a:off x="14401800" y="105088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27" name="テキスト ボックス 326"/>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81462</xdr:rowOff>
    </xdr:from>
    <xdr:to>
      <xdr:col>21</xdr:col>
      <xdr:colOff>0</xdr:colOff>
      <xdr:row>61</xdr:row>
      <xdr:rowOff>98697</xdr:rowOff>
    </xdr:to>
    <xdr:cxnSp macro="">
      <xdr:nvCxnSpPr>
        <xdr:cNvPr id="328" name="直線コネクタ 327"/>
        <xdr:cNvCxnSpPr/>
      </xdr:nvCxnSpPr>
      <xdr:spPr>
        <a:xfrm flipV="1">
          <a:off x="13512800" y="1053991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47897</xdr:rowOff>
    </xdr:from>
    <xdr:to>
      <xdr:col>21</xdr:col>
      <xdr:colOff>50800</xdr:colOff>
      <xdr:row>61</xdr:row>
      <xdr:rowOff>149497</xdr:rowOff>
    </xdr:to>
    <xdr:sp macro="" textlink="">
      <xdr:nvSpPr>
        <xdr:cNvPr id="329" name="フローチャート : 判断 328"/>
        <xdr:cNvSpPr/>
      </xdr:nvSpPr>
      <xdr:spPr>
        <a:xfrm>
          <a:off x="14351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134274</xdr:rowOff>
    </xdr:from>
    <xdr:ext cx="762000" cy="259045"/>
    <xdr:sp macro="" textlink="">
      <xdr:nvSpPr>
        <xdr:cNvPr id="330" name="テキスト ボックス 329"/>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31" name="フローチャート : 判断 330"/>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161851</xdr:rowOff>
    </xdr:from>
    <xdr:ext cx="762000" cy="259045"/>
    <xdr:sp macro="" textlink="">
      <xdr:nvSpPr>
        <xdr:cNvPr id="332" name="テキスト ボックス 331"/>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99604</xdr:rowOff>
    </xdr:from>
    <xdr:to>
      <xdr:col>24</xdr:col>
      <xdr:colOff>609600</xdr:colOff>
      <xdr:row>62</xdr:row>
      <xdr:rowOff>29754</xdr:rowOff>
    </xdr:to>
    <xdr:sp macro="" textlink="">
      <xdr:nvSpPr>
        <xdr:cNvPr id="338" name="円/楕円 337"/>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116131</xdr:rowOff>
    </xdr:from>
    <xdr:ext cx="762000" cy="259045"/>
    <xdr:sp macro="" textlink="">
      <xdr:nvSpPr>
        <xdr:cNvPr id="339" name="定員管理の状況該当値テキスト"/>
        <xdr:cNvSpPr txBox="1"/>
      </xdr:nvSpPr>
      <xdr:spPr>
        <a:xfrm>
          <a:off x="171069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119380</xdr:rowOff>
    </xdr:from>
    <xdr:to>
      <xdr:col>23</xdr:col>
      <xdr:colOff>457200</xdr:colOff>
      <xdr:row>61</xdr:row>
      <xdr:rowOff>49530</xdr:rowOff>
    </xdr:to>
    <xdr:sp macro="" textlink="">
      <xdr:nvSpPr>
        <xdr:cNvPr id="340" name="円/楕円 339"/>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41" name="テキスト ボックス 340"/>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42" name="円/楕円 341"/>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43" name="テキスト ボックス 342"/>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30662</xdr:rowOff>
    </xdr:from>
    <xdr:to>
      <xdr:col>21</xdr:col>
      <xdr:colOff>50800</xdr:colOff>
      <xdr:row>61</xdr:row>
      <xdr:rowOff>132262</xdr:rowOff>
    </xdr:to>
    <xdr:sp macro="" textlink="">
      <xdr:nvSpPr>
        <xdr:cNvPr id="344" name="円/楕円 343"/>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142439</xdr:rowOff>
    </xdr:from>
    <xdr:ext cx="762000" cy="259045"/>
    <xdr:sp macro="" textlink="">
      <xdr:nvSpPr>
        <xdr:cNvPr id="345" name="テキスト ボックス 344"/>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47897</xdr:rowOff>
    </xdr:from>
    <xdr:to>
      <xdr:col>19</xdr:col>
      <xdr:colOff>533400</xdr:colOff>
      <xdr:row>61</xdr:row>
      <xdr:rowOff>149497</xdr:rowOff>
    </xdr:to>
    <xdr:sp macro="" textlink="">
      <xdr:nvSpPr>
        <xdr:cNvPr id="346" name="円/楕円 345"/>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159674</xdr:rowOff>
    </xdr:from>
    <xdr:ext cx="762000" cy="259045"/>
    <xdr:sp macro="" textlink="">
      <xdr:nvSpPr>
        <xdr:cNvPr id="347" name="テキスト ボックス 346"/>
        <xdr:cNvSpPr txBox="1"/>
      </xdr:nvSpPr>
      <xdr:spPr>
        <a:xfrm>
          <a:off x="13131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「和泉再生プラン」に基づき、普通建設事業の抑制に努めていることにより、類似団体と比較しても高順位になっている。引き続き事業抑制に努め、公債費負担の抑制を図る。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150178</xdr:rowOff>
    </xdr:from>
    <xdr:to>
      <xdr:col>24</xdr:col>
      <xdr:colOff>558800</xdr:colOff>
      <xdr:row>39</xdr:row>
      <xdr:rowOff>2857</xdr:rowOff>
    </xdr:to>
    <xdr:cxnSp macro="">
      <xdr:nvCxnSpPr>
        <xdr:cNvPr id="377" name="直線コネクタ 376"/>
        <xdr:cNvCxnSpPr/>
      </xdr:nvCxnSpPr>
      <xdr:spPr>
        <a:xfrm>
          <a:off x="16179800" y="666527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143845</xdr:rowOff>
    </xdr:from>
    <xdr:ext cx="762000" cy="259045"/>
    <xdr:sp macro="" textlink="">
      <xdr:nvSpPr>
        <xdr:cNvPr id="378" name="公債費負担の状況平均値テキスト"/>
        <xdr:cNvSpPr txBox="1"/>
      </xdr:nvSpPr>
      <xdr:spPr>
        <a:xfrm>
          <a:off x="17106900" y="6658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150178</xdr:rowOff>
    </xdr:from>
    <xdr:to>
      <xdr:col>23</xdr:col>
      <xdr:colOff>406400</xdr:colOff>
      <xdr:row>38</xdr:row>
      <xdr:rowOff>156210</xdr:rowOff>
    </xdr:to>
    <xdr:cxnSp macro="">
      <xdr:nvCxnSpPr>
        <xdr:cNvPr id="380" name="直線コネクタ 379"/>
        <xdr:cNvCxnSpPr/>
      </xdr:nvCxnSpPr>
      <xdr:spPr>
        <a:xfrm flipV="1">
          <a:off x="15290800" y="66652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140987</xdr:rowOff>
    </xdr:from>
    <xdr:ext cx="736600" cy="259045"/>
    <xdr:sp macro="" textlink="">
      <xdr:nvSpPr>
        <xdr:cNvPr id="382" name="テキスト ボックス 381"/>
        <xdr:cNvSpPr txBox="1"/>
      </xdr:nvSpPr>
      <xdr:spPr>
        <a:xfrm>
          <a:off x="15798800" y="682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39</xdr:row>
      <xdr:rowOff>39053</xdr:rowOff>
    </xdr:to>
    <xdr:cxnSp macro="">
      <xdr:nvCxnSpPr>
        <xdr:cNvPr id="383" name="直線コネクタ 382"/>
        <xdr:cNvCxnSpPr/>
      </xdr:nvCxnSpPr>
      <xdr:spPr>
        <a:xfrm flipV="1">
          <a:off x="14401800" y="66713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85" name="テキスト ボックス 384"/>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39053</xdr:rowOff>
    </xdr:from>
    <xdr:to>
      <xdr:col>21</xdr:col>
      <xdr:colOff>0</xdr:colOff>
      <xdr:row>39</xdr:row>
      <xdr:rowOff>81280</xdr:rowOff>
    </xdr:to>
    <xdr:cxnSp macro="">
      <xdr:nvCxnSpPr>
        <xdr:cNvPr id="386" name="直線コネクタ 385"/>
        <xdr:cNvCxnSpPr/>
      </xdr:nvCxnSpPr>
      <xdr:spPr>
        <a:xfrm flipV="1">
          <a:off x="13512800" y="67256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87" name="フローチャート : 判断 386"/>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88" name="テキスト ボックス 387"/>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389" name="フローチャート : 判断 388"/>
        <xdr:cNvSpPr/>
      </xdr:nvSpPr>
      <xdr:spPr>
        <a:xfrm>
          <a:off x="13462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136224</xdr:rowOff>
    </xdr:from>
    <xdr:ext cx="762000" cy="259045"/>
    <xdr:sp macro="" textlink="">
      <xdr:nvSpPr>
        <xdr:cNvPr id="390" name="テキスト ボックス 389"/>
        <xdr:cNvSpPr txBox="1"/>
      </xdr:nvSpPr>
      <xdr:spPr>
        <a:xfrm>
          <a:off x="13131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123507</xdr:rowOff>
    </xdr:from>
    <xdr:to>
      <xdr:col>24</xdr:col>
      <xdr:colOff>609600</xdr:colOff>
      <xdr:row>39</xdr:row>
      <xdr:rowOff>53657</xdr:rowOff>
    </xdr:to>
    <xdr:sp macro="" textlink="">
      <xdr:nvSpPr>
        <xdr:cNvPr id="396" name="円/楕円 395"/>
        <xdr:cNvSpPr/>
      </xdr:nvSpPr>
      <xdr:spPr>
        <a:xfrm>
          <a:off x="169672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140034</xdr:rowOff>
    </xdr:from>
    <xdr:ext cx="762000" cy="259045"/>
    <xdr:sp macro="" textlink="">
      <xdr:nvSpPr>
        <xdr:cNvPr id="397" name="公債費負担の状況該当値テキスト"/>
        <xdr:cNvSpPr txBox="1"/>
      </xdr:nvSpPr>
      <xdr:spPr>
        <a:xfrm>
          <a:off x="171069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99378</xdr:rowOff>
    </xdr:from>
    <xdr:to>
      <xdr:col>23</xdr:col>
      <xdr:colOff>457200</xdr:colOff>
      <xdr:row>39</xdr:row>
      <xdr:rowOff>29528</xdr:rowOff>
    </xdr:to>
    <xdr:sp macro="" textlink="">
      <xdr:nvSpPr>
        <xdr:cNvPr id="398" name="円/楕円 397"/>
        <xdr:cNvSpPr/>
      </xdr:nvSpPr>
      <xdr:spPr>
        <a:xfrm>
          <a:off x="16129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39705</xdr:rowOff>
    </xdr:from>
    <xdr:ext cx="736600" cy="259045"/>
    <xdr:sp macro="" textlink="">
      <xdr:nvSpPr>
        <xdr:cNvPr id="399" name="テキスト ボックス 398"/>
        <xdr:cNvSpPr txBox="1"/>
      </xdr:nvSpPr>
      <xdr:spPr>
        <a:xfrm>
          <a:off x="15798800" y="638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105410</xdr:rowOff>
    </xdr:from>
    <xdr:to>
      <xdr:col>22</xdr:col>
      <xdr:colOff>254000</xdr:colOff>
      <xdr:row>39</xdr:row>
      <xdr:rowOff>35560</xdr:rowOff>
    </xdr:to>
    <xdr:sp macro="" textlink="">
      <xdr:nvSpPr>
        <xdr:cNvPr id="400" name="円/楕円 399"/>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401" name="テキスト ボックス 400"/>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159703</xdr:rowOff>
    </xdr:from>
    <xdr:to>
      <xdr:col>21</xdr:col>
      <xdr:colOff>50800</xdr:colOff>
      <xdr:row>39</xdr:row>
      <xdr:rowOff>89853</xdr:rowOff>
    </xdr:to>
    <xdr:sp macro="" textlink="">
      <xdr:nvSpPr>
        <xdr:cNvPr id="402" name="円/楕円 401"/>
        <xdr:cNvSpPr/>
      </xdr:nvSpPr>
      <xdr:spPr>
        <a:xfrm>
          <a:off x="14351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74630</xdr:rowOff>
    </xdr:from>
    <xdr:ext cx="762000" cy="259045"/>
    <xdr:sp macro="" textlink="">
      <xdr:nvSpPr>
        <xdr:cNvPr id="403" name="テキスト ボックス 402"/>
        <xdr:cNvSpPr txBox="1"/>
      </xdr:nvSpPr>
      <xdr:spPr>
        <a:xfrm>
          <a:off x="14020800" y="67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404" name="円/楕円 403"/>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116857</xdr:rowOff>
    </xdr:from>
    <xdr:ext cx="762000" cy="259045"/>
    <xdr:sp macro="" textlink="">
      <xdr:nvSpPr>
        <xdr:cNvPr id="405" name="テキスト ボックス 404"/>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H22年度まで、和泉シティプラザの建設に伴う起債発行や、病院事業特例債の発行などにより、公債費が大きく、類似団体平均を上回っていたが、近年では、公営企業等への繰入、一部事務組合等への負担、退職手当に係る将来負担の減要素や充当可能基金に係る将来負担の増要素により、将来負担比率が改善し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124873</xdr:rowOff>
    </xdr:from>
    <xdr:to>
      <xdr:col>24</xdr:col>
      <xdr:colOff>558800</xdr:colOff>
      <xdr:row>15</xdr:row>
      <xdr:rowOff>169513</xdr:rowOff>
    </xdr:to>
    <xdr:cxnSp macro="">
      <xdr:nvCxnSpPr>
        <xdr:cNvPr id="435" name="直線コネクタ 434"/>
        <xdr:cNvCxnSpPr/>
      </xdr:nvCxnSpPr>
      <xdr:spPr>
        <a:xfrm flipV="1">
          <a:off x="16179800" y="2696623"/>
          <a:ext cx="8382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6"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169513</xdr:rowOff>
    </xdr:from>
    <xdr:to>
      <xdr:col>23</xdr:col>
      <xdr:colOff>406400</xdr:colOff>
      <xdr:row>16</xdr:row>
      <xdr:rowOff>80708</xdr:rowOff>
    </xdr:to>
    <xdr:cxnSp macro="">
      <xdr:nvCxnSpPr>
        <xdr:cNvPr id="438" name="直線コネクタ 437"/>
        <xdr:cNvCxnSpPr/>
      </xdr:nvCxnSpPr>
      <xdr:spPr>
        <a:xfrm flipV="1">
          <a:off x="15290800" y="2741263"/>
          <a:ext cx="8890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117492</xdr:rowOff>
    </xdr:from>
    <xdr:ext cx="736600" cy="259045"/>
    <xdr:sp macro="" textlink="">
      <xdr:nvSpPr>
        <xdr:cNvPr id="440" name="テキスト ボックス 439"/>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80708</xdr:rowOff>
    </xdr:from>
    <xdr:to>
      <xdr:col>22</xdr:col>
      <xdr:colOff>203200</xdr:colOff>
      <xdr:row>17</xdr:row>
      <xdr:rowOff>68517</xdr:rowOff>
    </xdr:to>
    <xdr:cxnSp macro="">
      <xdr:nvCxnSpPr>
        <xdr:cNvPr id="441" name="直線コネクタ 440"/>
        <xdr:cNvCxnSpPr/>
      </xdr:nvCxnSpPr>
      <xdr:spPr>
        <a:xfrm flipV="1">
          <a:off x="14401800" y="2823908"/>
          <a:ext cx="889000" cy="15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13003</xdr:rowOff>
    </xdr:from>
    <xdr:ext cx="762000" cy="259045"/>
    <xdr:sp macro="" textlink="">
      <xdr:nvSpPr>
        <xdr:cNvPr id="443" name="テキスト ボックス 442"/>
        <xdr:cNvSpPr txBox="1"/>
      </xdr:nvSpPr>
      <xdr:spPr>
        <a:xfrm>
          <a:off x="14909800" y="29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68517</xdr:rowOff>
    </xdr:from>
    <xdr:to>
      <xdr:col>21</xdr:col>
      <xdr:colOff>0</xdr:colOff>
      <xdr:row>17</xdr:row>
      <xdr:rowOff>84804</xdr:rowOff>
    </xdr:to>
    <xdr:cxnSp macro="">
      <xdr:nvCxnSpPr>
        <xdr:cNvPr id="444" name="直線コネクタ 443"/>
        <xdr:cNvCxnSpPr/>
      </xdr:nvCxnSpPr>
      <xdr:spPr>
        <a:xfrm flipV="1">
          <a:off x="13512800" y="2983167"/>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30512</xdr:rowOff>
    </xdr:from>
    <xdr:to>
      <xdr:col>19</xdr:col>
      <xdr:colOff>533400</xdr:colOff>
      <xdr:row>16</xdr:row>
      <xdr:rowOff>132112</xdr:rowOff>
    </xdr:to>
    <xdr:sp macro="" textlink="">
      <xdr:nvSpPr>
        <xdr:cNvPr id="447" name="フローチャート : 判断 446"/>
        <xdr:cNvSpPr/>
      </xdr:nvSpPr>
      <xdr:spPr>
        <a:xfrm>
          <a:off x="13462000" y="277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142289</xdr:rowOff>
    </xdr:from>
    <xdr:ext cx="762000" cy="259045"/>
    <xdr:sp macro="" textlink="">
      <xdr:nvSpPr>
        <xdr:cNvPr id="448" name="テキスト ボックス 447"/>
        <xdr:cNvSpPr txBox="1"/>
      </xdr:nvSpPr>
      <xdr:spPr>
        <a:xfrm>
          <a:off x="13131800" y="254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74073</xdr:rowOff>
    </xdr:from>
    <xdr:to>
      <xdr:col>24</xdr:col>
      <xdr:colOff>609600</xdr:colOff>
      <xdr:row>16</xdr:row>
      <xdr:rowOff>4223</xdr:rowOff>
    </xdr:to>
    <xdr:sp macro="" textlink="">
      <xdr:nvSpPr>
        <xdr:cNvPr id="454" name="円/楕円 453"/>
        <xdr:cNvSpPr/>
      </xdr:nvSpPr>
      <xdr:spPr>
        <a:xfrm>
          <a:off x="16967200" y="264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166800</xdr:rowOff>
    </xdr:from>
    <xdr:ext cx="762000" cy="259045"/>
    <xdr:sp macro="" textlink="">
      <xdr:nvSpPr>
        <xdr:cNvPr id="455" name="将来負担の状況該当値テキスト"/>
        <xdr:cNvSpPr txBox="1"/>
      </xdr:nvSpPr>
      <xdr:spPr>
        <a:xfrm>
          <a:off x="17106900" y="256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118713</xdr:rowOff>
    </xdr:from>
    <xdr:to>
      <xdr:col>23</xdr:col>
      <xdr:colOff>457200</xdr:colOff>
      <xdr:row>16</xdr:row>
      <xdr:rowOff>48863</xdr:rowOff>
    </xdr:to>
    <xdr:sp macro="" textlink="">
      <xdr:nvSpPr>
        <xdr:cNvPr id="456" name="円/楕円 455"/>
        <xdr:cNvSpPr/>
      </xdr:nvSpPr>
      <xdr:spPr>
        <a:xfrm>
          <a:off x="16129000" y="26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59040</xdr:rowOff>
    </xdr:from>
    <xdr:ext cx="736600" cy="259045"/>
    <xdr:sp macro="" textlink="">
      <xdr:nvSpPr>
        <xdr:cNvPr id="457" name="テキスト ボックス 456"/>
        <xdr:cNvSpPr txBox="1"/>
      </xdr:nvSpPr>
      <xdr:spPr>
        <a:xfrm>
          <a:off x="15798800" y="245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29908</xdr:rowOff>
    </xdr:from>
    <xdr:to>
      <xdr:col>22</xdr:col>
      <xdr:colOff>254000</xdr:colOff>
      <xdr:row>16</xdr:row>
      <xdr:rowOff>131508</xdr:rowOff>
    </xdr:to>
    <xdr:sp macro="" textlink="">
      <xdr:nvSpPr>
        <xdr:cNvPr id="458" name="円/楕円 457"/>
        <xdr:cNvSpPr/>
      </xdr:nvSpPr>
      <xdr:spPr>
        <a:xfrm>
          <a:off x="15240000" y="27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141685</xdr:rowOff>
    </xdr:from>
    <xdr:ext cx="762000" cy="259045"/>
    <xdr:sp macro="" textlink="">
      <xdr:nvSpPr>
        <xdr:cNvPr id="459" name="テキスト ボックス 458"/>
        <xdr:cNvSpPr txBox="1"/>
      </xdr:nvSpPr>
      <xdr:spPr>
        <a:xfrm>
          <a:off x="14909800" y="254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17717</xdr:rowOff>
    </xdr:from>
    <xdr:to>
      <xdr:col>21</xdr:col>
      <xdr:colOff>50800</xdr:colOff>
      <xdr:row>17</xdr:row>
      <xdr:rowOff>119317</xdr:rowOff>
    </xdr:to>
    <xdr:sp macro="" textlink="">
      <xdr:nvSpPr>
        <xdr:cNvPr id="460" name="円/楕円 459"/>
        <xdr:cNvSpPr/>
      </xdr:nvSpPr>
      <xdr:spPr>
        <a:xfrm>
          <a:off x="14351000" y="29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104094</xdr:rowOff>
    </xdr:from>
    <xdr:ext cx="762000" cy="259045"/>
    <xdr:sp macro="" textlink="">
      <xdr:nvSpPr>
        <xdr:cNvPr id="461" name="テキスト ボックス 460"/>
        <xdr:cNvSpPr txBox="1"/>
      </xdr:nvSpPr>
      <xdr:spPr>
        <a:xfrm>
          <a:off x="14020800" y="30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34004</xdr:rowOff>
    </xdr:from>
    <xdr:to>
      <xdr:col>19</xdr:col>
      <xdr:colOff>533400</xdr:colOff>
      <xdr:row>17</xdr:row>
      <xdr:rowOff>135604</xdr:rowOff>
    </xdr:to>
    <xdr:sp macro="" textlink="">
      <xdr:nvSpPr>
        <xdr:cNvPr id="462" name="円/楕円 461"/>
        <xdr:cNvSpPr/>
      </xdr:nvSpPr>
      <xdr:spPr>
        <a:xfrm>
          <a:off x="13462000" y="29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120381</xdr:rowOff>
    </xdr:from>
    <xdr:ext cx="762000" cy="259045"/>
    <xdr:sp macro="" textlink="">
      <xdr:nvSpPr>
        <xdr:cNvPr id="463" name="テキスト ボックス 462"/>
        <xdr:cNvSpPr txBox="1"/>
      </xdr:nvSpPr>
      <xdr:spPr>
        <a:xfrm>
          <a:off x="13131800" y="30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187,506
185,550
84.98
61,255,516
61,085,053
93,575
33,538,575
53,436,620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20.7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従来から実施してきた勧奨退職に伴う職員数の削減及び地域手当の段階的見直し、給料カットなどにより、類似団体平均と同水準となっている。平成２３年度からは給料表を国に準拠するなど、引き続き給与制度の適正化に取り組む。</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38</xdr:row>
      <xdr:rowOff>50800</xdr:rowOff>
    </xdr:to>
    <xdr:cxnSp macro="">
      <xdr:nvCxnSpPr>
        <xdr:cNvPr id="67" name="直線コネクタ 66"/>
        <xdr:cNvCxnSpPr/>
      </xdr:nvCxnSpPr>
      <xdr:spPr>
        <a:xfrm flipV="1">
          <a:off x="3987800" y="64352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159657</xdr:rowOff>
    </xdr:to>
    <xdr:cxnSp macro="">
      <xdr:nvCxnSpPr>
        <xdr:cNvPr id="70" name="直線コネクタ 69"/>
        <xdr:cNvCxnSpPr/>
      </xdr:nvCxnSpPr>
      <xdr:spPr>
        <a:xfrm flipV="1">
          <a:off x="3098800" y="6565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2" name="テキスト ボックス 71"/>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159657</xdr:rowOff>
    </xdr:from>
    <xdr:to>
      <xdr:col>4</xdr:col>
      <xdr:colOff>346075</xdr:colOff>
      <xdr:row>39</xdr:row>
      <xdr:rowOff>9978</xdr:rowOff>
    </xdr:to>
    <xdr:cxnSp macro="">
      <xdr:nvCxnSpPr>
        <xdr:cNvPr id="73" name="直線コネクタ 72"/>
        <xdr:cNvCxnSpPr/>
      </xdr:nvCxnSpPr>
      <xdr:spPr>
        <a:xfrm flipV="1">
          <a:off x="2209800" y="6674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9978</xdr:rowOff>
    </xdr:from>
    <xdr:to>
      <xdr:col>3</xdr:col>
      <xdr:colOff>142875</xdr:colOff>
      <xdr:row>40</xdr:row>
      <xdr:rowOff>12700</xdr:rowOff>
    </xdr:to>
    <xdr:cxnSp macro="">
      <xdr:nvCxnSpPr>
        <xdr:cNvPr id="76" name="直線コネクタ 75"/>
        <xdr:cNvCxnSpPr/>
      </xdr:nvCxnSpPr>
      <xdr:spPr>
        <a:xfrm flipV="1">
          <a:off x="1320800" y="66965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2722</xdr:rowOff>
    </xdr:from>
    <xdr:to>
      <xdr:col>3</xdr:col>
      <xdr:colOff>193675</xdr:colOff>
      <xdr:row>39</xdr:row>
      <xdr:rowOff>104322</xdr:rowOff>
    </xdr:to>
    <xdr:sp macro="" textlink="">
      <xdr:nvSpPr>
        <xdr:cNvPr id="77" name="フローチャート :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78" name="テキスト ボックス 77"/>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79" name="フローチャート : 判断 78"/>
        <xdr:cNvSpPr/>
      </xdr:nvSpPr>
      <xdr:spPr>
        <a:xfrm>
          <a:off x="1270000" y="68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70049</xdr:rowOff>
    </xdr:from>
    <xdr:ext cx="762000" cy="259045"/>
    <xdr:sp macro="" textlink="">
      <xdr:nvSpPr>
        <xdr:cNvPr id="80" name="テキスト ボックス 79"/>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86" name="円/楕円 85"/>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12899</xdr:rowOff>
    </xdr:from>
    <xdr:ext cx="762000" cy="259045"/>
    <xdr:sp macro="" textlink="">
      <xdr:nvSpPr>
        <xdr:cNvPr id="87" name="人件費該当値テキスト"/>
        <xdr:cNvSpPr txBox="1"/>
      </xdr:nvSpPr>
      <xdr:spPr>
        <a:xfrm>
          <a:off x="4914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8" name="円/楕円 87"/>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9" name="テキスト ボックス 88"/>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108857</xdr:rowOff>
    </xdr:from>
    <xdr:to>
      <xdr:col>4</xdr:col>
      <xdr:colOff>396875</xdr:colOff>
      <xdr:row>39</xdr:row>
      <xdr:rowOff>39007</xdr:rowOff>
    </xdr:to>
    <xdr:sp macro="" textlink="">
      <xdr:nvSpPr>
        <xdr:cNvPr id="90" name="円/楕円 89"/>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23784</xdr:rowOff>
    </xdr:from>
    <xdr:ext cx="762000" cy="259045"/>
    <xdr:sp macro="" textlink="">
      <xdr:nvSpPr>
        <xdr:cNvPr id="91" name="テキスト ボックス 90"/>
        <xdr:cNvSpPr txBox="1"/>
      </xdr:nvSpPr>
      <xdr:spPr>
        <a:xfrm>
          <a:off x="2717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130628</xdr:rowOff>
    </xdr:from>
    <xdr:to>
      <xdr:col>3</xdr:col>
      <xdr:colOff>193675</xdr:colOff>
      <xdr:row>39</xdr:row>
      <xdr:rowOff>60778</xdr:rowOff>
    </xdr:to>
    <xdr:sp macro="" textlink="">
      <xdr:nvSpPr>
        <xdr:cNvPr id="92" name="円/楕円 91"/>
        <xdr:cNvSpPr/>
      </xdr:nvSpPr>
      <xdr:spPr>
        <a:xfrm>
          <a:off x="2159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70955</xdr:rowOff>
    </xdr:from>
    <xdr:ext cx="762000" cy="259045"/>
    <xdr:sp macro="" textlink="">
      <xdr:nvSpPr>
        <xdr:cNvPr id="93" name="テキスト ボックス 92"/>
        <xdr:cNvSpPr txBox="1"/>
      </xdr:nvSpPr>
      <xdr:spPr>
        <a:xfrm>
          <a:off x="1828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4" name="円/楕円 93"/>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73677</xdr:rowOff>
    </xdr:from>
    <xdr:ext cx="762000" cy="259045"/>
    <xdr:sp macro="" textlink="">
      <xdr:nvSpPr>
        <xdr:cNvPr id="95" name="テキスト ボックス 94"/>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歳出予算額を抑えるために、対前年度より一定率を減じたものを予算要求限度額に設定した事や、指定管理者制度の活用による事業費の抑制などにより類似団体平均と同</a:t>
          </a:r>
          <a:r>
            <a:rPr lang="ja-JP" altLang="en-US" sz="1100" b="0" i="0" baseline="0">
              <a:solidFill>
                <a:schemeClr val="dk1"/>
              </a:solidFill>
              <a:effectLst/>
              <a:latin typeface="+mn-lt"/>
              <a:ea typeface="+mn-ea"/>
              <a:cs typeface="+mn-cs"/>
            </a:rPr>
            <a:t>程度の</a:t>
          </a:r>
          <a:r>
            <a:rPr lang="ja-JP" altLang="ja-JP" sz="1100" b="0" i="0" baseline="0">
              <a:solidFill>
                <a:schemeClr val="dk1"/>
              </a:solidFill>
              <a:effectLst/>
              <a:latin typeface="+mn-lt"/>
              <a:ea typeface="+mn-ea"/>
              <a:cs typeface="+mn-cs"/>
            </a:rPr>
            <a:t>水準となっている。引き続き事業費の抑制に努める。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127000</xdr:rowOff>
    </xdr:from>
    <xdr:to>
      <xdr:col>24</xdr:col>
      <xdr:colOff>31750</xdr:colOff>
      <xdr:row>15</xdr:row>
      <xdr:rowOff>138430</xdr:rowOff>
    </xdr:to>
    <xdr:cxnSp macro="">
      <xdr:nvCxnSpPr>
        <xdr:cNvPr id="124" name="直線コネクタ 123"/>
        <xdr:cNvCxnSpPr/>
      </xdr:nvCxnSpPr>
      <xdr:spPr>
        <a:xfrm>
          <a:off x="15671800" y="2698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121285</xdr:rowOff>
    </xdr:from>
    <xdr:to>
      <xdr:col>22</xdr:col>
      <xdr:colOff>565150</xdr:colOff>
      <xdr:row>15</xdr:row>
      <xdr:rowOff>127000</xdr:rowOff>
    </xdr:to>
    <xdr:cxnSp macro="">
      <xdr:nvCxnSpPr>
        <xdr:cNvPr id="127" name="直線コネクタ 126"/>
        <xdr:cNvCxnSpPr/>
      </xdr:nvCxnSpPr>
      <xdr:spPr>
        <a:xfrm>
          <a:off x="14782800" y="2693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86995</xdr:rowOff>
    </xdr:from>
    <xdr:to>
      <xdr:col>21</xdr:col>
      <xdr:colOff>361950</xdr:colOff>
      <xdr:row>15</xdr:row>
      <xdr:rowOff>121285</xdr:rowOff>
    </xdr:to>
    <xdr:cxnSp macro="">
      <xdr:nvCxnSpPr>
        <xdr:cNvPr id="130" name="直線コネクタ 129"/>
        <xdr:cNvCxnSpPr/>
      </xdr:nvCxnSpPr>
      <xdr:spPr>
        <a:xfrm>
          <a:off x="13893800" y="2658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10812</xdr:rowOff>
    </xdr:from>
    <xdr:ext cx="762000" cy="259045"/>
    <xdr:sp macro="" textlink="">
      <xdr:nvSpPr>
        <xdr:cNvPr id="132" name="テキスト ボックス 131"/>
        <xdr:cNvSpPr txBox="1"/>
      </xdr:nvSpPr>
      <xdr:spPr>
        <a:xfrm>
          <a:off x="14401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86995</xdr:rowOff>
    </xdr:from>
    <xdr:to>
      <xdr:col>20</xdr:col>
      <xdr:colOff>158750</xdr:colOff>
      <xdr:row>15</xdr:row>
      <xdr:rowOff>92710</xdr:rowOff>
    </xdr:to>
    <xdr:cxnSp macro="">
      <xdr:nvCxnSpPr>
        <xdr:cNvPr id="133" name="直線コネクタ 132"/>
        <xdr:cNvCxnSpPr/>
      </xdr:nvCxnSpPr>
      <xdr:spPr>
        <a:xfrm flipV="1">
          <a:off x="13004800" y="2658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139065</xdr:rowOff>
    </xdr:from>
    <xdr:to>
      <xdr:col>20</xdr:col>
      <xdr:colOff>209550</xdr:colOff>
      <xdr:row>16</xdr:row>
      <xdr:rowOff>69215</xdr:rowOff>
    </xdr:to>
    <xdr:sp macro="" textlink="">
      <xdr:nvSpPr>
        <xdr:cNvPr id="134" name="フローチャート : 判断 133"/>
        <xdr:cNvSpPr/>
      </xdr:nvSpPr>
      <xdr:spPr>
        <a:xfrm>
          <a:off x="13843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53992</xdr:rowOff>
    </xdr:from>
    <xdr:ext cx="762000" cy="259045"/>
    <xdr:sp macro="" textlink="">
      <xdr:nvSpPr>
        <xdr:cNvPr id="135" name="テキスト ボックス 134"/>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6" name="フローチャート : 判断 135"/>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7" name="テキスト ボックス 136"/>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3" name="円/楕円 142"/>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4"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76200</xdr:rowOff>
    </xdr:from>
    <xdr:to>
      <xdr:col>22</xdr:col>
      <xdr:colOff>615950</xdr:colOff>
      <xdr:row>16</xdr:row>
      <xdr:rowOff>6350</xdr:rowOff>
    </xdr:to>
    <xdr:sp macro="" textlink="">
      <xdr:nvSpPr>
        <xdr:cNvPr id="145" name="円/楕円 144"/>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16527</xdr:rowOff>
    </xdr:from>
    <xdr:ext cx="736600" cy="259045"/>
    <xdr:sp macro="" textlink="">
      <xdr:nvSpPr>
        <xdr:cNvPr id="146" name="テキスト ボックス 145"/>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70485</xdr:rowOff>
    </xdr:from>
    <xdr:to>
      <xdr:col>21</xdr:col>
      <xdr:colOff>412750</xdr:colOff>
      <xdr:row>16</xdr:row>
      <xdr:rowOff>635</xdr:rowOff>
    </xdr:to>
    <xdr:sp macro="" textlink="">
      <xdr:nvSpPr>
        <xdr:cNvPr id="147" name="円/楕円 146"/>
        <xdr:cNvSpPr/>
      </xdr:nvSpPr>
      <xdr:spPr>
        <a:xfrm>
          <a:off x="14732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48" name="テキスト ボックス 147"/>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36195</xdr:rowOff>
    </xdr:from>
    <xdr:to>
      <xdr:col>20</xdr:col>
      <xdr:colOff>209550</xdr:colOff>
      <xdr:row>15</xdr:row>
      <xdr:rowOff>137795</xdr:rowOff>
    </xdr:to>
    <xdr:sp macro="" textlink="">
      <xdr:nvSpPr>
        <xdr:cNvPr id="149" name="円/楕円 148"/>
        <xdr:cNvSpPr/>
      </xdr:nvSpPr>
      <xdr:spPr>
        <a:xfrm>
          <a:off x="13843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147972</xdr:rowOff>
    </xdr:from>
    <xdr:ext cx="762000" cy="259045"/>
    <xdr:sp macro="" textlink="">
      <xdr:nvSpPr>
        <xdr:cNvPr id="150" name="テキスト ボックス 149"/>
        <xdr:cNvSpPr txBox="1"/>
      </xdr:nvSpPr>
      <xdr:spPr>
        <a:xfrm>
          <a:off x="13512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1" name="円/楕円 150"/>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2" name="テキスト ボックス 151"/>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生活保護費の伸びなどにより、類似団体平均を大幅に上回っている。市単独補助制度の見直しなどにより、扶助費の抑制に努める。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50800</xdr:rowOff>
    </xdr:from>
    <xdr:to>
      <xdr:col>7</xdr:col>
      <xdr:colOff>15875</xdr:colOff>
      <xdr:row>61</xdr:row>
      <xdr:rowOff>127000</xdr:rowOff>
    </xdr:to>
    <xdr:cxnSp macro="">
      <xdr:nvCxnSpPr>
        <xdr:cNvPr id="185" name="直線コネクタ 184"/>
        <xdr:cNvCxnSpPr/>
      </xdr:nvCxnSpPr>
      <xdr:spPr>
        <a:xfrm>
          <a:off x="3987800" y="10509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165100</xdr:rowOff>
    </xdr:from>
    <xdr:to>
      <xdr:col>5</xdr:col>
      <xdr:colOff>549275</xdr:colOff>
      <xdr:row>61</xdr:row>
      <xdr:rowOff>50800</xdr:rowOff>
    </xdr:to>
    <xdr:cxnSp macro="">
      <xdr:nvCxnSpPr>
        <xdr:cNvPr id="188" name="直線コネクタ 187"/>
        <xdr:cNvCxnSpPr/>
      </xdr:nvCxnSpPr>
      <xdr:spPr>
        <a:xfrm>
          <a:off x="3098800" y="10452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0" name="テキスト ボックス 18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165100</xdr:rowOff>
    </xdr:from>
    <xdr:to>
      <xdr:col>4</xdr:col>
      <xdr:colOff>346075</xdr:colOff>
      <xdr:row>61</xdr:row>
      <xdr:rowOff>88900</xdr:rowOff>
    </xdr:to>
    <xdr:cxnSp macro="">
      <xdr:nvCxnSpPr>
        <xdr:cNvPr id="191" name="直線コネクタ 190"/>
        <xdr:cNvCxnSpPr/>
      </xdr:nvCxnSpPr>
      <xdr:spPr>
        <a:xfrm flipV="1">
          <a:off x="2209800" y="10452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127000</xdr:rowOff>
    </xdr:from>
    <xdr:to>
      <xdr:col>3</xdr:col>
      <xdr:colOff>142875</xdr:colOff>
      <xdr:row>61</xdr:row>
      <xdr:rowOff>88900</xdr:rowOff>
    </xdr:to>
    <xdr:cxnSp macro="">
      <xdr:nvCxnSpPr>
        <xdr:cNvPr id="194" name="直線コネクタ 193"/>
        <xdr:cNvCxnSpPr/>
      </xdr:nvCxnSpPr>
      <xdr:spPr>
        <a:xfrm>
          <a:off x="1320800" y="102425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5" name="フローチャート : 判断 194"/>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6" name="テキスト ボックス 195"/>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7" name="フローチャート : 判断 196"/>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8" name="テキスト ボックス 19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76200</xdr:rowOff>
    </xdr:from>
    <xdr:to>
      <xdr:col>7</xdr:col>
      <xdr:colOff>66675</xdr:colOff>
      <xdr:row>62</xdr:row>
      <xdr:rowOff>6350</xdr:rowOff>
    </xdr:to>
    <xdr:sp macro="" textlink="">
      <xdr:nvSpPr>
        <xdr:cNvPr id="204" name="円/楕円 203"/>
        <xdr:cNvSpPr/>
      </xdr:nvSpPr>
      <xdr:spPr>
        <a:xfrm>
          <a:off x="47752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156227</xdr:rowOff>
    </xdr:from>
    <xdr:ext cx="762000" cy="259045"/>
    <xdr:sp macro="" textlink="">
      <xdr:nvSpPr>
        <xdr:cNvPr id="205" name="扶助費該当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0</xdr:rowOff>
    </xdr:from>
    <xdr:to>
      <xdr:col>5</xdr:col>
      <xdr:colOff>600075</xdr:colOff>
      <xdr:row>61</xdr:row>
      <xdr:rowOff>101600</xdr:rowOff>
    </xdr:to>
    <xdr:sp macro="" textlink="">
      <xdr:nvSpPr>
        <xdr:cNvPr id="206" name="円/楕円 205"/>
        <xdr:cNvSpPr/>
      </xdr:nvSpPr>
      <xdr:spPr>
        <a:xfrm>
          <a:off x="3937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86377</xdr:rowOff>
    </xdr:from>
    <xdr:ext cx="736600" cy="259045"/>
    <xdr:sp macro="" textlink="">
      <xdr:nvSpPr>
        <xdr:cNvPr id="207" name="テキスト ボックス 206"/>
        <xdr:cNvSpPr txBox="1"/>
      </xdr:nvSpPr>
      <xdr:spPr>
        <a:xfrm>
          <a:off x="3606800" y="1054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114300</xdr:rowOff>
    </xdr:from>
    <xdr:to>
      <xdr:col>4</xdr:col>
      <xdr:colOff>396875</xdr:colOff>
      <xdr:row>61</xdr:row>
      <xdr:rowOff>44450</xdr:rowOff>
    </xdr:to>
    <xdr:sp macro="" textlink="">
      <xdr:nvSpPr>
        <xdr:cNvPr id="208" name="円/楕円 207"/>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29227</xdr:rowOff>
    </xdr:from>
    <xdr:ext cx="762000" cy="259045"/>
    <xdr:sp macro="" textlink="">
      <xdr:nvSpPr>
        <xdr:cNvPr id="209" name="テキスト ボックス 208"/>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38100</xdr:rowOff>
    </xdr:from>
    <xdr:to>
      <xdr:col>3</xdr:col>
      <xdr:colOff>193675</xdr:colOff>
      <xdr:row>61</xdr:row>
      <xdr:rowOff>139700</xdr:rowOff>
    </xdr:to>
    <xdr:sp macro="" textlink="">
      <xdr:nvSpPr>
        <xdr:cNvPr id="210" name="円/楕円 209"/>
        <xdr:cNvSpPr/>
      </xdr:nvSpPr>
      <xdr:spPr>
        <a:xfrm>
          <a:off x="2159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124477</xdr:rowOff>
    </xdr:from>
    <xdr:ext cx="762000" cy="259045"/>
    <xdr:sp macro="" textlink="">
      <xdr:nvSpPr>
        <xdr:cNvPr id="211" name="テキスト ボックス 210"/>
        <xdr:cNvSpPr txBox="1"/>
      </xdr:nvSpPr>
      <xdr:spPr>
        <a:xfrm>
          <a:off x="1828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76200</xdr:rowOff>
    </xdr:from>
    <xdr:to>
      <xdr:col>1</xdr:col>
      <xdr:colOff>676275</xdr:colOff>
      <xdr:row>60</xdr:row>
      <xdr:rowOff>6350</xdr:rowOff>
    </xdr:to>
    <xdr:sp macro="" textlink="">
      <xdr:nvSpPr>
        <xdr:cNvPr id="212" name="円/楕円 211"/>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162577</xdr:rowOff>
    </xdr:from>
    <xdr:ext cx="762000" cy="259045"/>
    <xdr:sp macro="" textlink="">
      <xdr:nvSpPr>
        <xdr:cNvPr id="213" name="テキスト ボックス 212"/>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年度においては、普通建設事業の抑制などにより、類似団体平均を大きく下回っており、高順位になっている。</a:t>
          </a:r>
          <a:endParaRPr lang="ja-JP" altLang="ja-JP" sz="1400">
            <a:effectLst/>
          </a:endParaRPr>
        </a:p>
        <a:p>
          <a:pPr rtl="0"/>
          <a:r>
            <a:rPr lang="ja-JP" altLang="ja-JP" sz="1100" b="0" i="0" baseline="0">
              <a:solidFill>
                <a:schemeClr val="dk1"/>
              </a:solidFill>
              <a:effectLst/>
              <a:latin typeface="+mn-lt"/>
              <a:ea typeface="+mn-ea"/>
              <a:cs typeface="+mn-cs"/>
            </a:rPr>
            <a:t>引き続き事業費の抑制に努める。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88900</xdr:rowOff>
    </xdr:to>
    <xdr:cxnSp macro="">
      <xdr:nvCxnSpPr>
        <xdr:cNvPr id="246" name="直線コネクタ 245"/>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7"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158750</xdr:rowOff>
    </xdr:from>
    <xdr:to>
      <xdr:col>22</xdr:col>
      <xdr:colOff>565150</xdr:colOff>
      <xdr:row>56</xdr:row>
      <xdr:rowOff>88900</xdr:rowOff>
    </xdr:to>
    <xdr:cxnSp macro="">
      <xdr:nvCxnSpPr>
        <xdr:cNvPr id="249" name="直線コネクタ 248"/>
        <xdr:cNvCxnSpPr/>
      </xdr:nvCxnSpPr>
      <xdr:spPr>
        <a:xfrm>
          <a:off x="14782800" y="9588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1" name="テキスト ボックス 25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158750</xdr:rowOff>
    </xdr:from>
    <xdr:to>
      <xdr:col>21</xdr:col>
      <xdr:colOff>361950</xdr:colOff>
      <xdr:row>57</xdr:row>
      <xdr:rowOff>69850</xdr:rowOff>
    </xdr:to>
    <xdr:cxnSp macro="">
      <xdr:nvCxnSpPr>
        <xdr:cNvPr id="252" name="直線コネクタ 251"/>
        <xdr:cNvCxnSpPr/>
      </xdr:nvCxnSpPr>
      <xdr:spPr>
        <a:xfrm flipV="1">
          <a:off x="13893800" y="9588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54" name="テキスト ボックス 253"/>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57150</xdr:rowOff>
    </xdr:from>
    <xdr:to>
      <xdr:col>20</xdr:col>
      <xdr:colOff>158750</xdr:colOff>
      <xdr:row>57</xdr:row>
      <xdr:rowOff>69850</xdr:rowOff>
    </xdr:to>
    <xdr:cxnSp macro="">
      <xdr:nvCxnSpPr>
        <xdr:cNvPr id="255" name="直線コネクタ 254"/>
        <xdr:cNvCxnSpPr/>
      </xdr:nvCxnSpPr>
      <xdr:spPr>
        <a:xfrm>
          <a:off x="13004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6" name="フローチャート :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58" name="フローチャート : 判断 257"/>
        <xdr:cNvSpPr/>
      </xdr:nvSpPr>
      <xdr:spPr>
        <a:xfrm>
          <a:off x="12954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3827</xdr:rowOff>
    </xdr:from>
    <xdr:ext cx="762000" cy="259045"/>
    <xdr:sp macro="" textlink="">
      <xdr:nvSpPr>
        <xdr:cNvPr id="259" name="テキスト ボックス 258"/>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5" name="円/楕円 264"/>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6"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7" name="円/楕円 266"/>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8" name="テキスト ボックス 26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107950</xdr:rowOff>
    </xdr:from>
    <xdr:to>
      <xdr:col>21</xdr:col>
      <xdr:colOff>412750</xdr:colOff>
      <xdr:row>56</xdr:row>
      <xdr:rowOff>38100</xdr:rowOff>
    </xdr:to>
    <xdr:sp macro="" textlink="">
      <xdr:nvSpPr>
        <xdr:cNvPr id="269" name="円/楕円 268"/>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48277</xdr:rowOff>
    </xdr:from>
    <xdr:ext cx="762000" cy="259045"/>
    <xdr:sp macro="" textlink="">
      <xdr:nvSpPr>
        <xdr:cNvPr id="270" name="テキスト ボックス 269"/>
        <xdr:cNvSpPr txBox="1"/>
      </xdr:nvSpPr>
      <xdr:spPr>
        <a:xfrm>
          <a:off x="14401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1" name="円/楕円 270"/>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2" name="テキスト ボックス 27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6350</xdr:rowOff>
    </xdr:from>
    <xdr:to>
      <xdr:col>19</xdr:col>
      <xdr:colOff>6350</xdr:colOff>
      <xdr:row>57</xdr:row>
      <xdr:rowOff>107950</xdr:rowOff>
    </xdr:to>
    <xdr:sp macro="" textlink="">
      <xdr:nvSpPr>
        <xdr:cNvPr id="273" name="円/楕円 272"/>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92727</xdr:rowOff>
    </xdr:from>
    <xdr:ext cx="762000" cy="259045"/>
    <xdr:sp macro="" textlink="">
      <xdr:nvSpPr>
        <xdr:cNvPr id="274" name="テキスト ボックス 273"/>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類似団体平均を大幅に上回っている要因としては、ごみ処理業務等を一部事務組合で行っていることなどが挙げられる。</a:t>
          </a:r>
          <a:endParaRPr lang="ja-JP" altLang="ja-JP" sz="1400">
            <a:effectLst/>
          </a:endParaRPr>
        </a:p>
        <a:p>
          <a:pPr rtl="0"/>
          <a:r>
            <a:rPr lang="ja-JP" altLang="ja-JP" sz="1100" b="0" i="0" baseline="0">
              <a:solidFill>
                <a:schemeClr val="dk1"/>
              </a:solidFill>
              <a:effectLst/>
              <a:latin typeface="+mn-lt"/>
              <a:ea typeface="+mn-ea"/>
              <a:cs typeface="+mn-cs"/>
            </a:rPr>
            <a:t>市単独事業補助金の再構築を図るなど引き続き事業費の抑制に努める。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88900</xdr:rowOff>
    </xdr:to>
    <xdr:cxnSp macro="">
      <xdr:nvCxnSpPr>
        <xdr:cNvPr id="306" name="直線コネクタ 305"/>
        <xdr:cNvCxnSpPr/>
      </xdr:nvCxnSpPr>
      <xdr:spPr>
        <a:xfrm flipV="1">
          <a:off x="15671800" y="6550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43180</xdr:rowOff>
    </xdr:from>
    <xdr:to>
      <xdr:col>22</xdr:col>
      <xdr:colOff>565150</xdr:colOff>
      <xdr:row>38</xdr:row>
      <xdr:rowOff>88900</xdr:rowOff>
    </xdr:to>
    <xdr:cxnSp macro="">
      <xdr:nvCxnSpPr>
        <xdr:cNvPr id="309" name="直線コネクタ 308"/>
        <xdr:cNvCxnSpPr/>
      </xdr:nvCxnSpPr>
      <xdr:spPr>
        <a:xfrm>
          <a:off x="14782800" y="655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130810</xdr:rowOff>
    </xdr:from>
    <xdr:to>
      <xdr:col>21</xdr:col>
      <xdr:colOff>361950</xdr:colOff>
      <xdr:row>38</xdr:row>
      <xdr:rowOff>43180</xdr:rowOff>
    </xdr:to>
    <xdr:cxnSp macro="">
      <xdr:nvCxnSpPr>
        <xdr:cNvPr id="312" name="直線コネクタ 311"/>
        <xdr:cNvCxnSpPr/>
      </xdr:nvCxnSpPr>
      <xdr:spPr>
        <a:xfrm>
          <a:off x="13893800" y="647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130810</xdr:rowOff>
    </xdr:from>
    <xdr:to>
      <xdr:col>20</xdr:col>
      <xdr:colOff>158750</xdr:colOff>
      <xdr:row>38</xdr:row>
      <xdr:rowOff>20320</xdr:rowOff>
    </xdr:to>
    <xdr:cxnSp macro="">
      <xdr:nvCxnSpPr>
        <xdr:cNvPr id="315" name="直線コネクタ 314"/>
        <xdr:cNvCxnSpPr/>
      </xdr:nvCxnSpPr>
      <xdr:spPr>
        <a:xfrm flipV="1">
          <a:off x="13004800" y="647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16" name="フローチャート : 判断 315"/>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17" name="テキスト ボックス 316"/>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8" name="フローチャート : 判断 317"/>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9" name="テキスト ボックス 318"/>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5" name="円/楕円 324"/>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6"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27" name="円/楕円 326"/>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28" name="テキスト ボックス 327"/>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163830</xdr:rowOff>
    </xdr:from>
    <xdr:to>
      <xdr:col>21</xdr:col>
      <xdr:colOff>412750</xdr:colOff>
      <xdr:row>38</xdr:row>
      <xdr:rowOff>93980</xdr:rowOff>
    </xdr:to>
    <xdr:sp macro="" textlink="">
      <xdr:nvSpPr>
        <xdr:cNvPr id="329" name="円/楕円 328"/>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78757</xdr:rowOff>
    </xdr:from>
    <xdr:ext cx="762000" cy="259045"/>
    <xdr:sp macro="" textlink="">
      <xdr:nvSpPr>
        <xdr:cNvPr id="330" name="テキスト ボックス 329"/>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80010</xdr:rowOff>
    </xdr:from>
    <xdr:to>
      <xdr:col>20</xdr:col>
      <xdr:colOff>209550</xdr:colOff>
      <xdr:row>38</xdr:row>
      <xdr:rowOff>10160</xdr:rowOff>
    </xdr:to>
    <xdr:sp macro="" textlink="">
      <xdr:nvSpPr>
        <xdr:cNvPr id="331" name="円/楕円 330"/>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166387</xdr:rowOff>
    </xdr:from>
    <xdr:ext cx="762000" cy="259045"/>
    <xdr:sp macro="" textlink="">
      <xdr:nvSpPr>
        <xdr:cNvPr id="332" name="テキスト ボックス 331"/>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33" name="円/楕円 332"/>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55897</xdr:rowOff>
    </xdr:from>
    <xdr:ext cx="762000" cy="259045"/>
    <xdr:sp macro="" textlink="">
      <xdr:nvSpPr>
        <xdr:cNvPr id="334" name="テキスト ボックス 333"/>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近年、普通建設事業の地方債残高は減少しているものの、臨時財政対策債</a:t>
          </a:r>
          <a:r>
            <a:rPr lang="ja-JP" altLang="ja-JP" sz="1100" b="0" i="0" baseline="0">
              <a:solidFill>
                <a:schemeClr val="dk1"/>
              </a:solidFill>
              <a:effectLst/>
              <a:latin typeface="+mn-lt"/>
              <a:ea typeface="+mn-ea"/>
              <a:cs typeface="+mn-cs"/>
            </a:rPr>
            <a:t>の地方債残高</a:t>
          </a:r>
          <a:r>
            <a:rPr lang="ja-JP" altLang="en-US" sz="1100" b="0" i="0" baseline="0">
              <a:solidFill>
                <a:schemeClr val="dk1"/>
              </a:solidFill>
              <a:effectLst/>
              <a:latin typeface="+mn-lt"/>
              <a:ea typeface="+mn-ea"/>
              <a:cs typeface="+mn-cs"/>
            </a:rPr>
            <a:t>の増加により、地方債残高の総額は増加しているため、公債費が増加している。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132715</xdr:rowOff>
    </xdr:from>
    <xdr:to>
      <xdr:col>7</xdr:col>
      <xdr:colOff>15875</xdr:colOff>
      <xdr:row>76</xdr:row>
      <xdr:rowOff>12700</xdr:rowOff>
    </xdr:to>
    <xdr:cxnSp macro="">
      <xdr:nvCxnSpPr>
        <xdr:cNvPr id="363" name="直線コネクタ 362"/>
        <xdr:cNvCxnSpPr/>
      </xdr:nvCxnSpPr>
      <xdr:spPr>
        <a:xfrm>
          <a:off x="3987800" y="129914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81280</xdr:rowOff>
    </xdr:from>
    <xdr:to>
      <xdr:col>5</xdr:col>
      <xdr:colOff>549275</xdr:colOff>
      <xdr:row>75</xdr:row>
      <xdr:rowOff>132715</xdr:rowOff>
    </xdr:to>
    <xdr:cxnSp macro="">
      <xdr:nvCxnSpPr>
        <xdr:cNvPr id="366" name="直線コネクタ 365"/>
        <xdr:cNvCxnSpPr/>
      </xdr:nvCxnSpPr>
      <xdr:spPr>
        <a:xfrm>
          <a:off x="3098800" y="12940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42563</xdr:rowOff>
    </xdr:from>
    <xdr:ext cx="736600" cy="259045"/>
    <xdr:sp macro="" textlink="">
      <xdr:nvSpPr>
        <xdr:cNvPr id="368" name="テキスト ボックス 367"/>
        <xdr:cNvSpPr txBox="1"/>
      </xdr:nvSpPr>
      <xdr:spPr>
        <a:xfrm>
          <a:off x="3606800" y="1307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81280</xdr:rowOff>
    </xdr:from>
    <xdr:to>
      <xdr:col>4</xdr:col>
      <xdr:colOff>346075</xdr:colOff>
      <xdr:row>75</xdr:row>
      <xdr:rowOff>138430</xdr:rowOff>
    </xdr:to>
    <xdr:cxnSp macro="">
      <xdr:nvCxnSpPr>
        <xdr:cNvPr id="369" name="直線コネクタ 368"/>
        <xdr:cNvCxnSpPr/>
      </xdr:nvCxnSpPr>
      <xdr:spPr>
        <a:xfrm flipV="1">
          <a:off x="2209800" y="12940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53991</xdr:rowOff>
    </xdr:from>
    <xdr:ext cx="762000" cy="259045"/>
    <xdr:sp macro="" textlink="">
      <xdr:nvSpPr>
        <xdr:cNvPr id="371" name="テキスト ボックス 370"/>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76</xdr:row>
      <xdr:rowOff>35561</xdr:rowOff>
    </xdr:to>
    <xdr:cxnSp macro="">
      <xdr:nvCxnSpPr>
        <xdr:cNvPr id="372" name="直線コネクタ 371"/>
        <xdr:cNvCxnSpPr/>
      </xdr:nvCxnSpPr>
      <xdr:spPr>
        <a:xfrm flipV="1">
          <a:off x="1320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167640</xdr:rowOff>
    </xdr:from>
    <xdr:to>
      <xdr:col>3</xdr:col>
      <xdr:colOff>193675</xdr:colOff>
      <xdr:row>75</xdr:row>
      <xdr:rowOff>97790</xdr:rowOff>
    </xdr:to>
    <xdr:sp macro="" textlink="">
      <xdr:nvSpPr>
        <xdr:cNvPr id="373" name="フローチャート : 判断 372"/>
        <xdr:cNvSpPr/>
      </xdr:nvSpPr>
      <xdr:spPr>
        <a:xfrm>
          <a:off x="2159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74" name="テキスト ボックス 373"/>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24765</xdr:rowOff>
    </xdr:from>
    <xdr:to>
      <xdr:col>1</xdr:col>
      <xdr:colOff>676275</xdr:colOff>
      <xdr:row>75</xdr:row>
      <xdr:rowOff>126365</xdr:rowOff>
    </xdr:to>
    <xdr:sp macro="" textlink="">
      <xdr:nvSpPr>
        <xdr:cNvPr id="375" name="フローチャート : 判断 374"/>
        <xdr:cNvSpPr/>
      </xdr:nvSpPr>
      <xdr:spPr>
        <a:xfrm>
          <a:off x="1270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136542</xdr:rowOff>
    </xdr:from>
    <xdr:ext cx="762000" cy="259045"/>
    <xdr:sp macro="" textlink="">
      <xdr:nvSpPr>
        <xdr:cNvPr id="376" name="テキスト ボックス 375"/>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2" name="円/楕円 38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105427</xdr:rowOff>
    </xdr:from>
    <xdr:ext cx="762000" cy="259045"/>
    <xdr:sp macro="" textlink="">
      <xdr:nvSpPr>
        <xdr:cNvPr id="383"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81915</xdr:rowOff>
    </xdr:from>
    <xdr:to>
      <xdr:col>5</xdr:col>
      <xdr:colOff>600075</xdr:colOff>
      <xdr:row>76</xdr:row>
      <xdr:rowOff>12064</xdr:rowOff>
    </xdr:to>
    <xdr:sp macro="" textlink="">
      <xdr:nvSpPr>
        <xdr:cNvPr id="384" name="円/楕円 383"/>
        <xdr:cNvSpPr/>
      </xdr:nvSpPr>
      <xdr:spPr>
        <a:xfrm>
          <a:off x="3937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22242</xdr:rowOff>
    </xdr:from>
    <xdr:ext cx="736600" cy="259045"/>
    <xdr:sp macro="" textlink="">
      <xdr:nvSpPr>
        <xdr:cNvPr id="385" name="テキスト ボックス 384"/>
        <xdr:cNvSpPr txBox="1"/>
      </xdr:nvSpPr>
      <xdr:spPr>
        <a:xfrm>
          <a:off x="3606800" y="1270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30480</xdr:rowOff>
    </xdr:from>
    <xdr:to>
      <xdr:col>4</xdr:col>
      <xdr:colOff>396875</xdr:colOff>
      <xdr:row>75</xdr:row>
      <xdr:rowOff>132080</xdr:rowOff>
    </xdr:to>
    <xdr:sp macro="" textlink="">
      <xdr:nvSpPr>
        <xdr:cNvPr id="386" name="円/楕円 385"/>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142257</xdr:rowOff>
    </xdr:from>
    <xdr:ext cx="762000" cy="259045"/>
    <xdr:sp macro="" textlink="">
      <xdr:nvSpPr>
        <xdr:cNvPr id="387" name="テキスト ボックス 386"/>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88" name="円/楕円 387"/>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2557</xdr:rowOff>
    </xdr:from>
    <xdr:ext cx="762000" cy="259045"/>
    <xdr:sp macro="" textlink="">
      <xdr:nvSpPr>
        <xdr:cNvPr id="389" name="テキスト ボックス 388"/>
        <xdr:cNvSpPr txBox="1"/>
      </xdr:nvSpPr>
      <xdr:spPr>
        <a:xfrm>
          <a:off x="1828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0" name="円/楕円 389"/>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71138</xdr:rowOff>
    </xdr:from>
    <xdr:ext cx="762000" cy="259045"/>
    <xdr:sp macro="" textlink="">
      <xdr:nvSpPr>
        <xdr:cNvPr id="391" name="テキスト ボックス 390"/>
        <xdr:cNvSpPr txBox="1"/>
      </xdr:nvSpPr>
      <xdr:spPr>
        <a:xfrm>
          <a:off x="939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歳出予算額を抑えるために、対前年度より一定率を減じたものを予算要求限度額に設定した事や、「和泉再生プラン」に取り組んでいることで、回復傾向となっているが、類似団体と比較すると低順位である。</a:t>
          </a:r>
          <a:endParaRPr lang="ja-JP" altLang="ja-JP" sz="1400">
            <a:effectLst/>
          </a:endParaRPr>
        </a:p>
        <a:p>
          <a:pPr rtl="0"/>
          <a:r>
            <a:rPr lang="ja-JP" altLang="ja-JP" sz="1100" b="0" i="0" baseline="0">
              <a:solidFill>
                <a:schemeClr val="dk1"/>
              </a:solidFill>
              <a:effectLst/>
              <a:latin typeface="+mn-lt"/>
              <a:ea typeface="+mn-ea"/>
              <a:cs typeface="+mn-cs"/>
            </a:rPr>
            <a:t>引き続き事業費の抑制に努める。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78</xdr:row>
      <xdr:rowOff>159004</xdr:rowOff>
    </xdr:to>
    <xdr:cxnSp macro="">
      <xdr:nvCxnSpPr>
        <xdr:cNvPr id="422" name="直線コネクタ 421"/>
        <xdr:cNvCxnSpPr/>
      </xdr:nvCxnSpPr>
      <xdr:spPr>
        <a:xfrm flipV="1">
          <a:off x="15671800" y="134726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3"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122428</xdr:rowOff>
    </xdr:from>
    <xdr:to>
      <xdr:col>22</xdr:col>
      <xdr:colOff>565150</xdr:colOff>
      <xdr:row>78</xdr:row>
      <xdr:rowOff>159004</xdr:rowOff>
    </xdr:to>
    <xdr:cxnSp macro="">
      <xdr:nvCxnSpPr>
        <xdr:cNvPr id="425" name="直線コネクタ 424"/>
        <xdr:cNvCxnSpPr/>
      </xdr:nvCxnSpPr>
      <xdr:spPr>
        <a:xfrm>
          <a:off x="14782800" y="13495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122428</xdr:rowOff>
    </xdr:from>
    <xdr:to>
      <xdr:col>21</xdr:col>
      <xdr:colOff>361950</xdr:colOff>
      <xdr:row>78</xdr:row>
      <xdr:rowOff>168148</xdr:rowOff>
    </xdr:to>
    <xdr:cxnSp macro="">
      <xdr:nvCxnSpPr>
        <xdr:cNvPr id="428" name="直線コネクタ 427"/>
        <xdr:cNvCxnSpPr/>
      </xdr:nvCxnSpPr>
      <xdr:spPr>
        <a:xfrm flipV="1">
          <a:off x="13893800" y="13495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0" name="テキスト ボックス 42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168148</xdr:rowOff>
    </xdr:from>
    <xdr:to>
      <xdr:col>20</xdr:col>
      <xdr:colOff>158750</xdr:colOff>
      <xdr:row>79</xdr:row>
      <xdr:rowOff>33274</xdr:rowOff>
    </xdr:to>
    <xdr:cxnSp macro="">
      <xdr:nvCxnSpPr>
        <xdr:cNvPr id="431" name="直線コネクタ 430"/>
        <xdr:cNvCxnSpPr/>
      </xdr:nvCxnSpPr>
      <xdr:spPr>
        <a:xfrm flipV="1">
          <a:off x="13004800" y="135412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32" name="フローチャート : 判断 431"/>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33" name="テキスト ボックス 432"/>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34" name="フローチャート : 判断 433"/>
        <xdr:cNvSpPr/>
      </xdr:nvSpPr>
      <xdr:spPr>
        <a:xfrm>
          <a:off x="12954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55390</xdr:rowOff>
    </xdr:from>
    <xdr:ext cx="762000" cy="259045"/>
    <xdr:sp macro="" textlink="">
      <xdr:nvSpPr>
        <xdr:cNvPr id="435" name="テキスト ボックス 434"/>
        <xdr:cNvSpPr txBox="1"/>
      </xdr:nvSpPr>
      <xdr:spPr>
        <a:xfrm>
          <a:off x="12623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1" name="円/楕円 440"/>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2"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108204</xdr:rowOff>
    </xdr:from>
    <xdr:to>
      <xdr:col>22</xdr:col>
      <xdr:colOff>615950</xdr:colOff>
      <xdr:row>79</xdr:row>
      <xdr:rowOff>38354</xdr:rowOff>
    </xdr:to>
    <xdr:sp macro="" textlink="">
      <xdr:nvSpPr>
        <xdr:cNvPr id="443" name="円/楕円 442"/>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44" name="テキスト ボックス 443"/>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71628</xdr:rowOff>
    </xdr:from>
    <xdr:to>
      <xdr:col>21</xdr:col>
      <xdr:colOff>412750</xdr:colOff>
      <xdr:row>79</xdr:row>
      <xdr:rowOff>1778</xdr:rowOff>
    </xdr:to>
    <xdr:sp macro="" textlink="">
      <xdr:nvSpPr>
        <xdr:cNvPr id="445" name="円/楕円 444"/>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158005</xdr:rowOff>
    </xdr:from>
    <xdr:ext cx="762000" cy="259045"/>
    <xdr:sp macro="" textlink="">
      <xdr:nvSpPr>
        <xdr:cNvPr id="446" name="テキスト ボックス 445"/>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117348</xdr:rowOff>
    </xdr:from>
    <xdr:to>
      <xdr:col>20</xdr:col>
      <xdr:colOff>209550</xdr:colOff>
      <xdr:row>79</xdr:row>
      <xdr:rowOff>47498</xdr:rowOff>
    </xdr:to>
    <xdr:sp macro="" textlink="">
      <xdr:nvSpPr>
        <xdr:cNvPr id="447" name="円/楕円 446"/>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32275</xdr:rowOff>
    </xdr:from>
    <xdr:ext cx="762000" cy="259045"/>
    <xdr:sp macro="" textlink="">
      <xdr:nvSpPr>
        <xdr:cNvPr id="448" name="テキスト ボックス 447"/>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153924</xdr:rowOff>
    </xdr:from>
    <xdr:to>
      <xdr:col>19</xdr:col>
      <xdr:colOff>6350</xdr:colOff>
      <xdr:row>79</xdr:row>
      <xdr:rowOff>84074</xdr:rowOff>
    </xdr:to>
    <xdr:sp macro="" textlink="">
      <xdr:nvSpPr>
        <xdr:cNvPr id="449" name="円/楕円 448"/>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68851</xdr:rowOff>
    </xdr:from>
    <xdr:ext cx="762000" cy="259045"/>
    <xdr:sp macro="" textlink="">
      <xdr:nvSpPr>
        <xdr:cNvPr id="450" name="テキスト ボックス 449"/>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大阪府和泉市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154508</xdr:rowOff>
    </xdr:from>
    <xdr:to>
      <xdr:col>4</xdr:col>
      <xdr:colOff>1117600</xdr:colOff>
      <xdr:row>18</xdr:row>
      <xdr:rowOff>13576</xdr:rowOff>
    </xdr:to>
    <xdr:cxnSp macro="">
      <xdr:nvCxnSpPr>
        <xdr:cNvPr id="48" name="直線コネクタ 47"/>
        <xdr:cNvCxnSpPr/>
      </xdr:nvCxnSpPr>
      <xdr:spPr bwMode="auto">
        <a:xfrm>
          <a:off x="5003800" y="3116783"/>
          <a:ext cx="647700" cy="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5409</xdr:rowOff>
    </xdr:from>
    <xdr:ext cx="762000" cy="259045"/>
    <xdr:sp macro="" textlink="">
      <xdr:nvSpPr>
        <xdr:cNvPr id="49" name="人口1人当たり決算額の推移平均値テキスト130"/>
        <xdr:cNvSpPr txBox="1"/>
      </xdr:nvSpPr>
      <xdr:spPr>
        <a:xfrm>
          <a:off x="5740400" y="2796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94546</xdr:rowOff>
    </xdr:from>
    <xdr:to>
      <xdr:col>4</xdr:col>
      <xdr:colOff>469900</xdr:colOff>
      <xdr:row>17</xdr:row>
      <xdr:rowOff>154508</xdr:rowOff>
    </xdr:to>
    <xdr:cxnSp macro="">
      <xdr:nvCxnSpPr>
        <xdr:cNvPr id="51" name="直線コネクタ 50"/>
        <xdr:cNvCxnSpPr/>
      </xdr:nvCxnSpPr>
      <xdr:spPr bwMode="auto">
        <a:xfrm>
          <a:off x="4305300" y="3056821"/>
          <a:ext cx="698500" cy="5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78188</xdr:rowOff>
    </xdr:from>
    <xdr:ext cx="736600" cy="259045"/>
    <xdr:sp macro="" textlink="">
      <xdr:nvSpPr>
        <xdr:cNvPr id="53" name="テキスト ボックス 52"/>
        <xdr:cNvSpPr txBox="1"/>
      </xdr:nvSpPr>
      <xdr:spPr>
        <a:xfrm>
          <a:off x="4622800" y="269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62108</xdr:rowOff>
    </xdr:from>
    <xdr:to>
      <xdr:col>3</xdr:col>
      <xdr:colOff>904875</xdr:colOff>
      <xdr:row>17</xdr:row>
      <xdr:rowOff>94546</xdr:rowOff>
    </xdr:to>
    <xdr:cxnSp macro="">
      <xdr:nvCxnSpPr>
        <xdr:cNvPr id="54" name="直線コネクタ 53"/>
        <xdr:cNvCxnSpPr/>
      </xdr:nvCxnSpPr>
      <xdr:spPr bwMode="auto">
        <a:xfrm>
          <a:off x="3606800" y="3024383"/>
          <a:ext cx="698500" cy="3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26273</xdr:rowOff>
    </xdr:from>
    <xdr:ext cx="762000" cy="259045"/>
    <xdr:sp macro="" textlink="">
      <xdr:nvSpPr>
        <xdr:cNvPr id="56" name="テキスト ボックス 55"/>
        <xdr:cNvSpPr txBox="1"/>
      </xdr:nvSpPr>
      <xdr:spPr>
        <a:xfrm>
          <a:off x="39243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44780</xdr:rowOff>
    </xdr:from>
    <xdr:to>
      <xdr:col>3</xdr:col>
      <xdr:colOff>206375</xdr:colOff>
      <xdr:row>17</xdr:row>
      <xdr:rowOff>62108</xdr:rowOff>
    </xdr:to>
    <xdr:cxnSp macro="">
      <xdr:nvCxnSpPr>
        <xdr:cNvPr id="57" name="直線コネクタ 56"/>
        <xdr:cNvCxnSpPr/>
      </xdr:nvCxnSpPr>
      <xdr:spPr bwMode="auto">
        <a:xfrm>
          <a:off x="2908300" y="3007055"/>
          <a:ext cx="698500" cy="1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160424</xdr:rowOff>
    </xdr:from>
    <xdr:to>
      <xdr:col>3</xdr:col>
      <xdr:colOff>257175</xdr:colOff>
      <xdr:row>17</xdr:row>
      <xdr:rowOff>90574</xdr:rowOff>
    </xdr:to>
    <xdr:sp macro="" textlink="">
      <xdr:nvSpPr>
        <xdr:cNvPr id="58" name="フローチャート : 判断 57"/>
        <xdr:cNvSpPr/>
      </xdr:nvSpPr>
      <xdr:spPr bwMode="auto">
        <a:xfrm>
          <a:off x="35560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100751</xdr:rowOff>
    </xdr:from>
    <xdr:ext cx="762000" cy="259045"/>
    <xdr:sp macro="" textlink="">
      <xdr:nvSpPr>
        <xdr:cNvPr id="59" name="テキスト ボックス 58"/>
        <xdr:cNvSpPr txBox="1"/>
      </xdr:nvSpPr>
      <xdr:spPr>
        <a:xfrm>
          <a:off x="3225800" y="27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125631</xdr:rowOff>
    </xdr:from>
    <xdr:to>
      <xdr:col>2</xdr:col>
      <xdr:colOff>692150</xdr:colOff>
      <xdr:row>17</xdr:row>
      <xdr:rowOff>55781</xdr:rowOff>
    </xdr:to>
    <xdr:sp macro="" textlink="">
      <xdr:nvSpPr>
        <xdr:cNvPr id="60" name="フローチャート : 判断 59"/>
        <xdr:cNvSpPr/>
      </xdr:nvSpPr>
      <xdr:spPr bwMode="auto">
        <a:xfrm>
          <a:off x="2857500" y="291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65958</xdr:rowOff>
    </xdr:from>
    <xdr:ext cx="762000" cy="259045"/>
    <xdr:sp macro="" textlink="">
      <xdr:nvSpPr>
        <xdr:cNvPr id="61" name="テキスト ボックス 60"/>
        <xdr:cNvSpPr txBox="1"/>
      </xdr:nvSpPr>
      <xdr:spPr>
        <a:xfrm>
          <a:off x="2527300" y="26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134226</xdr:rowOff>
    </xdr:from>
    <xdr:to>
      <xdr:col>5</xdr:col>
      <xdr:colOff>34925</xdr:colOff>
      <xdr:row>18</xdr:row>
      <xdr:rowOff>64376</xdr:rowOff>
    </xdr:to>
    <xdr:sp macro="" textlink="">
      <xdr:nvSpPr>
        <xdr:cNvPr id="67" name="円/楕円 66"/>
        <xdr:cNvSpPr/>
      </xdr:nvSpPr>
      <xdr:spPr bwMode="auto">
        <a:xfrm>
          <a:off x="5600700" y="309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106303</xdr:rowOff>
    </xdr:from>
    <xdr:ext cx="762000" cy="259045"/>
    <xdr:sp macro="" textlink="">
      <xdr:nvSpPr>
        <xdr:cNvPr id="68" name="人口1人当たり決算額の推移該当値テキスト130"/>
        <xdr:cNvSpPr txBox="1"/>
      </xdr:nvSpPr>
      <xdr:spPr>
        <a:xfrm>
          <a:off x="5740400" y="306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103708</xdr:rowOff>
    </xdr:from>
    <xdr:to>
      <xdr:col>4</xdr:col>
      <xdr:colOff>520700</xdr:colOff>
      <xdr:row>18</xdr:row>
      <xdr:rowOff>33858</xdr:rowOff>
    </xdr:to>
    <xdr:sp macro="" textlink="">
      <xdr:nvSpPr>
        <xdr:cNvPr id="69" name="円/楕円 68"/>
        <xdr:cNvSpPr/>
      </xdr:nvSpPr>
      <xdr:spPr bwMode="auto">
        <a:xfrm>
          <a:off x="4953000" y="3065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18635</xdr:rowOff>
    </xdr:from>
    <xdr:ext cx="736600" cy="259045"/>
    <xdr:sp macro="" textlink="">
      <xdr:nvSpPr>
        <xdr:cNvPr id="70" name="テキスト ボックス 69"/>
        <xdr:cNvSpPr txBox="1"/>
      </xdr:nvSpPr>
      <xdr:spPr>
        <a:xfrm>
          <a:off x="4622800" y="3152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55,880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43746</xdr:rowOff>
    </xdr:from>
    <xdr:to>
      <xdr:col>3</xdr:col>
      <xdr:colOff>955675</xdr:colOff>
      <xdr:row>17</xdr:row>
      <xdr:rowOff>145346</xdr:rowOff>
    </xdr:to>
    <xdr:sp macro="" textlink="">
      <xdr:nvSpPr>
        <xdr:cNvPr id="71" name="円/楕円 70"/>
        <xdr:cNvSpPr/>
      </xdr:nvSpPr>
      <xdr:spPr bwMode="auto">
        <a:xfrm>
          <a:off x="4254500" y="300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130123</xdr:rowOff>
    </xdr:from>
    <xdr:ext cx="762000" cy="259045"/>
    <xdr:sp macro="" textlink="">
      <xdr:nvSpPr>
        <xdr:cNvPr id="72" name="テキスト ボックス 71"/>
        <xdr:cNvSpPr txBox="1"/>
      </xdr:nvSpPr>
      <xdr:spPr>
        <a:xfrm>
          <a:off x="3924300" y="309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58,503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11308</xdr:rowOff>
    </xdr:from>
    <xdr:to>
      <xdr:col>3</xdr:col>
      <xdr:colOff>257175</xdr:colOff>
      <xdr:row>17</xdr:row>
      <xdr:rowOff>112908</xdr:rowOff>
    </xdr:to>
    <xdr:sp macro="" textlink="">
      <xdr:nvSpPr>
        <xdr:cNvPr id="73" name="円/楕円 72"/>
        <xdr:cNvSpPr/>
      </xdr:nvSpPr>
      <xdr:spPr bwMode="auto">
        <a:xfrm>
          <a:off x="3556000" y="297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97685</xdr:rowOff>
    </xdr:from>
    <xdr:ext cx="762000" cy="259045"/>
    <xdr:sp macro="" textlink="">
      <xdr:nvSpPr>
        <xdr:cNvPr id="74" name="テキスト ボックス 73"/>
        <xdr:cNvSpPr txBox="1"/>
      </xdr:nvSpPr>
      <xdr:spPr>
        <a:xfrm>
          <a:off x="3225800" y="305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165430</xdr:rowOff>
    </xdr:from>
    <xdr:to>
      <xdr:col>2</xdr:col>
      <xdr:colOff>692150</xdr:colOff>
      <xdr:row>17</xdr:row>
      <xdr:rowOff>95580</xdr:rowOff>
    </xdr:to>
    <xdr:sp macro="" textlink="">
      <xdr:nvSpPr>
        <xdr:cNvPr id="75" name="円/楕円 74"/>
        <xdr:cNvSpPr/>
      </xdr:nvSpPr>
      <xdr:spPr bwMode="auto">
        <a:xfrm>
          <a:off x="2857500" y="295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80357</xdr:rowOff>
    </xdr:from>
    <xdr:ext cx="762000" cy="259045"/>
    <xdr:sp macro="" textlink="">
      <xdr:nvSpPr>
        <xdr:cNvPr id="76" name="テキスト ボックス 75"/>
        <xdr:cNvSpPr txBox="1"/>
      </xdr:nvSpPr>
      <xdr:spPr>
        <a:xfrm>
          <a:off x="2527300" y="304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780</xdr:rowOff>
    </xdr:from>
    <xdr:to>
      <xdr:col>4</xdr:col>
      <xdr:colOff>1117600</xdr:colOff>
      <xdr:row>36</xdr:row>
      <xdr:rowOff>58028</xdr:rowOff>
    </xdr:to>
    <xdr:cxnSp macro="">
      <xdr:nvCxnSpPr>
        <xdr:cNvPr id="111" name="直線コネクタ 110"/>
        <xdr:cNvCxnSpPr/>
      </xdr:nvCxnSpPr>
      <xdr:spPr bwMode="auto">
        <a:xfrm flipV="1">
          <a:off x="5003800" y="6954030"/>
          <a:ext cx="647700" cy="5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328457</xdr:rowOff>
    </xdr:from>
    <xdr:ext cx="762000" cy="259045"/>
    <xdr:sp macro="" textlink="">
      <xdr:nvSpPr>
        <xdr:cNvPr id="112" name="人口1人当たり決算額の推移平均値テキスト445"/>
        <xdr:cNvSpPr txBox="1"/>
      </xdr:nvSpPr>
      <xdr:spPr>
        <a:xfrm>
          <a:off x="5740400" y="6938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58028</xdr:rowOff>
    </xdr:from>
    <xdr:to>
      <xdr:col>4</xdr:col>
      <xdr:colOff>469900</xdr:colOff>
      <xdr:row>36</xdr:row>
      <xdr:rowOff>145059</xdr:rowOff>
    </xdr:to>
    <xdr:cxnSp macro="">
      <xdr:nvCxnSpPr>
        <xdr:cNvPr id="114" name="直線コネクタ 113"/>
        <xdr:cNvCxnSpPr/>
      </xdr:nvCxnSpPr>
      <xdr:spPr bwMode="auto">
        <a:xfrm flipV="1">
          <a:off x="4305300" y="7011278"/>
          <a:ext cx="698500" cy="8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30798</xdr:rowOff>
    </xdr:from>
    <xdr:ext cx="736600" cy="259045"/>
    <xdr:sp macro="" textlink="">
      <xdr:nvSpPr>
        <xdr:cNvPr id="116" name="テキスト ボックス 115"/>
        <xdr:cNvSpPr txBox="1"/>
      </xdr:nvSpPr>
      <xdr:spPr>
        <a:xfrm>
          <a:off x="4622800" y="664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75075</xdr:rowOff>
    </xdr:from>
    <xdr:to>
      <xdr:col>3</xdr:col>
      <xdr:colOff>904875</xdr:colOff>
      <xdr:row>36</xdr:row>
      <xdr:rowOff>145059</xdr:rowOff>
    </xdr:to>
    <xdr:cxnSp macro="">
      <xdr:nvCxnSpPr>
        <xdr:cNvPr id="117" name="直線コネクタ 116"/>
        <xdr:cNvCxnSpPr/>
      </xdr:nvCxnSpPr>
      <xdr:spPr bwMode="auto">
        <a:xfrm>
          <a:off x="3606800" y="7028325"/>
          <a:ext cx="698500" cy="69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337122</xdr:rowOff>
    </xdr:from>
    <xdr:ext cx="762000" cy="259045"/>
    <xdr:sp macro="" textlink="">
      <xdr:nvSpPr>
        <xdr:cNvPr id="119" name="テキスト ボックス 118"/>
        <xdr:cNvSpPr txBox="1"/>
      </xdr:nvSpPr>
      <xdr:spPr>
        <a:xfrm>
          <a:off x="3924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56624</xdr:rowOff>
    </xdr:from>
    <xdr:to>
      <xdr:col>3</xdr:col>
      <xdr:colOff>206375</xdr:colOff>
      <xdr:row>36</xdr:row>
      <xdr:rowOff>75075</xdr:rowOff>
    </xdr:to>
    <xdr:cxnSp macro="">
      <xdr:nvCxnSpPr>
        <xdr:cNvPr id="120" name="直線コネクタ 119"/>
        <xdr:cNvCxnSpPr/>
      </xdr:nvCxnSpPr>
      <xdr:spPr bwMode="auto">
        <a:xfrm>
          <a:off x="2908300" y="7009874"/>
          <a:ext cx="698500" cy="1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11212</xdr:rowOff>
    </xdr:from>
    <xdr:to>
      <xdr:col>3</xdr:col>
      <xdr:colOff>257175</xdr:colOff>
      <xdr:row>36</xdr:row>
      <xdr:rowOff>112812</xdr:rowOff>
    </xdr:to>
    <xdr:sp macro="" textlink="">
      <xdr:nvSpPr>
        <xdr:cNvPr id="121" name="フローチャート : 判断 120"/>
        <xdr:cNvSpPr/>
      </xdr:nvSpPr>
      <xdr:spPr bwMode="auto">
        <a:xfrm>
          <a:off x="35560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122989</xdr:rowOff>
    </xdr:from>
    <xdr:ext cx="762000" cy="259045"/>
    <xdr:sp macro="" textlink="">
      <xdr:nvSpPr>
        <xdr:cNvPr id="122" name="テキスト ボックス 121"/>
        <xdr:cNvSpPr txBox="1"/>
      </xdr:nvSpPr>
      <xdr:spPr>
        <a:xfrm>
          <a:off x="32258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315642</xdr:rowOff>
    </xdr:from>
    <xdr:to>
      <xdr:col>2</xdr:col>
      <xdr:colOff>692150</xdr:colOff>
      <xdr:row>36</xdr:row>
      <xdr:rowOff>74342</xdr:rowOff>
    </xdr:to>
    <xdr:sp macro="" textlink="">
      <xdr:nvSpPr>
        <xdr:cNvPr id="123" name="フローチャート : 判断 122"/>
        <xdr:cNvSpPr/>
      </xdr:nvSpPr>
      <xdr:spPr bwMode="auto">
        <a:xfrm>
          <a:off x="2857500" y="692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84519</xdr:rowOff>
    </xdr:from>
    <xdr:ext cx="762000" cy="259045"/>
    <xdr:sp macro="" textlink="">
      <xdr:nvSpPr>
        <xdr:cNvPr id="124" name="テキスト ボックス 123"/>
        <xdr:cNvSpPr txBox="1"/>
      </xdr:nvSpPr>
      <xdr:spPr>
        <a:xfrm>
          <a:off x="2527300" y="669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292880</xdr:rowOff>
    </xdr:from>
    <xdr:to>
      <xdr:col>5</xdr:col>
      <xdr:colOff>34925</xdr:colOff>
      <xdr:row>36</xdr:row>
      <xdr:rowOff>51580</xdr:rowOff>
    </xdr:to>
    <xdr:sp macro="" textlink="">
      <xdr:nvSpPr>
        <xdr:cNvPr id="130" name="円/楕円 129"/>
        <xdr:cNvSpPr/>
      </xdr:nvSpPr>
      <xdr:spPr bwMode="auto">
        <a:xfrm>
          <a:off x="5600700" y="690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137957</xdr:rowOff>
    </xdr:from>
    <xdr:ext cx="762000" cy="259045"/>
    <xdr:sp macro="" textlink="">
      <xdr:nvSpPr>
        <xdr:cNvPr id="131" name="人口1人当たり決算額の推移該当値テキスト445"/>
        <xdr:cNvSpPr txBox="1"/>
      </xdr:nvSpPr>
      <xdr:spPr>
        <a:xfrm>
          <a:off x="5740400" y="674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7228</xdr:rowOff>
    </xdr:from>
    <xdr:to>
      <xdr:col>4</xdr:col>
      <xdr:colOff>520700</xdr:colOff>
      <xdr:row>36</xdr:row>
      <xdr:rowOff>108828</xdr:rowOff>
    </xdr:to>
    <xdr:sp macro="" textlink="">
      <xdr:nvSpPr>
        <xdr:cNvPr id="132" name="円/楕円 131"/>
        <xdr:cNvSpPr/>
      </xdr:nvSpPr>
      <xdr:spPr bwMode="auto">
        <a:xfrm>
          <a:off x="4953000" y="6960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93605</xdr:rowOff>
    </xdr:from>
    <xdr:ext cx="736600" cy="259045"/>
    <xdr:sp macro="" textlink="">
      <xdr:nvSpPr>
        <xdr:cNvPr id="133" name="テキスト ボックス 132"/>
        <xdr:cNvSpPr txBox="1"/>
      </xdr:nvSpPr>
      <xdr:spPr>
        <a:xfrm>
          <a:off x="4622800" y="704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94259</xdr:rowOff>
    </xdr:from>
    <xdr:to>
      <xdr:col>3</xdr:col>
      <xdr:colOff>955675</xdr:colOff>
      <xdr:row>37</xdr:row>
      <xdr:rowOff>24409</xdr:rowOff>
    </xdr:to>
    <xdr:sp macro="" textlink="">
      <xdr:nvSpPr>
        <xdr:cNvPr id="134" name="円/楕円 133"/>
        <xdr:cNvSpPr/>
      </xdr:nvSpPr>
      <xdr:spPr bwMode="auto">
        <a:xfrm>
          <a:off x="4254500" y="704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9186</xdr:rowOff>
    </xdr:from>
    <xdr:ext cx="762000" cy="259045"/>
    <xdr:sp macro="" textlink="">
      <xdr:nvSpPr>
        <xdr:cNvPr id="135" name="テキスト ボックス 134"/>
        <xdr:cNvSpPr txBox="1"/>
      </xdr:nvSpPr>
      <xdr:spPr>
        <a:xfrm>
          <a:off x="3924300" y="71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24275</xdr:rowOff>
    </xdr:from>
    <xdr:to>
      <xdr:col>3</xdr:col>
      <xdr:colOff>257175</xdr:colOff>
      <xdr:row>36</xdr:row>
      <xdr:rowOff>125875</xdr:rowOff>
    </xdr:to>
    <xdr:sp macro="" textlink="">
      <xdr:nvSpPr>
        <xdr:cNvPr id="136" name="円/楕円 135"/>
        <xdr:cNvSpPr/>
      </xdr:nvSpPr>
      <xdr:spPr bwMode="auto">
        <a:xfrm>
          <a:off x="3556000" y="697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110652</xdr:rowOff>
    </xdr:from>
    <xdr:ext cx="762000" cy="259045"/>
    <xdr:sp macro="" textlink="">
      <xdr:nvSpPr>
        <xdr:cNvPr id="137" name="テキスト ボックス 136"/>
        <xdr:cNvSpPr txBox="1"/>
      </xdr:nvSpPr>
      <xdr:spPr>
        <a:xfrm>
          <a:off x="3225800" y="706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5824</xdr:rowOff>
    </xdr:from>
    <xdr:to>
      <xdr:col>2</xdr:col>
      <xdr:colOff>692150</xdr:colOff>
      <xdr:row>36</xdr:row>
      <xdr:rowOff>107424</xdr:rowOff>
    </xdr:to>
    <xdr:sp macro="" textlink="">
      <xdr:nvSpPr>
        <xdr:cNvPr id="138" name="円/楕円 137"/>
        <xdr:cNvSpPr/>
      </xdr:nvSpPr>
      <xdr:spPr bwMode="auto">
        <a:xfrm>
          <a:off x="2857500" y="6959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92201</xdr:rowOff>
    </xdr:from>
    <xdr:ext cx="762000" cy="259045"/>
    <xdr:sp macro="" textlink="">
      <xdr:nvSpPr>
        <xdr:cNvPr id="139" name="テキスト ボックス 138"/>
        <xdr:cNvSpPr txBox="1"/>
      </xdr:nvSpPr>
      <xdr:spPr>
        <a:xfrm>
          <a:off x="2527300" y="704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歳出予算額を抑えるために、対前年度より一定率を減じたものを予算要求限度額に設定した事や「和泉再生プラン」</a:t>
          </a:r>
          <a:r>
            <a:rPr lang="ja-JP" altLang="en-US" sz="1100" b="0" i="0" baseline="0">
              <a:solidFill>
                <a:schemeClr val="dk1"/>
              </a:solidFill>
              <a:effectLst/>
              <a:latin typeface="+mn-lt"/>
              <a:ea typeface="+mn-ea"/>
              <a:cs typeface="+mn-cs"/>
            </a:rPr>
            <a:t>での普通建設事業の抑制、</a:t>
          </a:r>
          <a:r>
            <a:rPr lang="ja-JP" altLang="ja-JP" sz="1100" b="0" i="0" baseline="0">
              <a:solidFill>
                <a:schemeClr val="dk1"/>
              </a:solidFill>
              <a:effectLst/>
              <a:latin typeface="+mn-lt"/>
              <a:ea typeface="+mn-ea"/>
              <a:cs typeface="+mn-cs"/>
            </a:rPr>
            <a:t>施設の統廃合により、</a:t>
          </a:r>
          <a:r>
            <a:rPr lang="ja-JP" altLang="en-US" sz="1100" b="0" i="0" baseline="0">
              <a:solidFill>
                <a:schemeClr val="dk1"/>
              </a:solidFill>
              <a:effectLst/>
              <a:latin typeface="+mn-lt"/>
              <a:ea typeface="+mn-ea"/>
              <a:cs typeface="+mn-cs"/>
            </a:rPr>
            <a:t>収支の構造が改善しており、</a:t>
          </a:r>
          <a:r>
            <a:rPr lang="ja-JP" altLang="ja-JP" sz="1100" b="0" i="0" baseline="0">
              <a:solidFill>
                <a:schemeClr val="dk1"/>
              </a:solidFill>
              <a:effectLst/>
              <a:latin typeface="+mn-lt"/>
              <a:ea typeface="+mn-ea"/>
              <a:cs typeface="+mn-cs"/>
            </a:rPr>
            <a:t>引き続き事業費の抑制に努めること</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健全な財政運営を図る。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全会計において、黒字となっているものの、黒字幅は減少しており、さらなる事業費の抑制に努め、健全な財政運営を図る。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普通建設事業の市債発行は、減少しているが、</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臨時財政対策債の元利償還</a:t>
          </a:r>
          <a:r>
            <a:rPr lang="ja-JP" altLang="ja-JP" sz="1100" b="0" i="0" baseline="0">
              <a:solidFill>
                <a:schemeClr val="dk1"/>
              </a:solidFill>
              <a:effectLst/>
              <a:latin typeface="+mn-lt"/>
              <a:ea typeface="+mn-ea"/>
              <a:cs typeface="+mn-cs"/>
            </a:rPr>
            <a:t>が増えたことなどにより前年度に比べ実質公債費率（分子）は増加した。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地方債現在高は、増加しているものの、職員の新陳代謝による退職手当の減少等により、将来負担額が減少し、また財政調整基金や公共施設整備基金などの基金残高の増加により、充当可能財源等が増加したため、将来負担比率が改善した。</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61255516</v>
      </c>
      <c r="BO4" s="379"/>
      <c r="BP4" s="379"/>
      <c r="BQ4" s="379"/>
      <c r="BR4" s="379"/>
      <c r="BS4" s="379"/>
      <c r="BT4" s="379"/>
      <c r="BU4" s="380"/>
      <c r="BV4" s="378">
        <v>57716460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0.3</v>
      </c>
      <c r="CU4" s="554"/>
      <c r="CV4" s="554"/>
      <c r="CW4" s="554"/>
      <c r="CX4" s="554"/>
      <c r="CY4" s="554"/>
      <c r="CZ4" s="554"/>
      <c r="DA4" s="555"/>
      <c r="DB4" s="553">
        <v>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61085053</v>
      </c>
      <c r="BO5" s="384"/>
      <c r="BP5" s="384"/>
      <c r="BQ5" s="384"/>
      <c r="BR5" s="384"/>
      <c r="BS5" s="384"/>
      <c r="BT5" s="384"/>
      <c r="BU5" s="385"/>
      <c r="BV5" s="383">
        <v>57042913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95.4</v>
      </c>
      <c r="CU5" s="354"/>
      <c r="CV5" s="354"/>
      <c r="CW5" s="354"/>
      <c r="CX5" s="354"/>
      <c r="CY5" s="354"/>
      <c r="CZ5" s="354"/>
      <c r="DA5" s="355"/>
      <c r="DB5" s="353">
        <v>95.8</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170463</v>
      </c>
      <c r="BO6" s="384"/>
      <c r="BP6" s="384"/>
      <c r="BQ6" s="384"/>
      <c r="BR6" s="384"/>
      <c r="BS6" s="384"/>
      <c r="BT6" s="384"/>
      <c r="BU6" s="385"/>
      <c r="BV6" s="383">
        <v>673547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105.5</v>
      </c>
      <c r="CU6" s="528"/>
      <c r="CV6" s="528"/>
      <c r="CW6" s="528"/>
      <c r="CX6" s="528"/>
      <c r="CY6" s="528"/>
      <c r="CZ6" s="528"/>
      <c r="DA6" s="529"/>
      <c r="DB6" s="527">
        <v>105.1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76888</v>
      </c>
      <c r="BO7" s="384"/>
      <c r="BP7" s="384"/>
      <c r="BQ7" s="384"/>
      <c r="BR7" s="384"/>
      <c r="BS7" s="384"/>
      <c r="BT7" s="384"/>
      <c r="BU7" s="385"/>
      <c r="BV7" s="383">
        <v>438865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33538575</v>
      </c>
      <c r="CU7" s="384"/>
      <c r="CV7" s="384"/>
      <c r="CW7" s="384"/>
      <c r="CX7" s="384"/>
      <c r="CY7" s="384"/>
      <c r="CZ7" s="384"/>
      <c r="DA7" s="385"/>
      <c r="DB7" s="383">
        <v>33172542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93575</v>
      </c>
      <c r="BO8" s="384"/>
      <c r="BP8" s="384"/>
      <c r="BQ8" s="384"/>
      <c r="BR8" s="384"/>
      <c r="BS8" s="384"/>
      <c r="BT8" s="384"/>
      <c r="BU8" s="385"/>
      <c r="BV8" s="383">
        <v>234682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0.68</v>
      </c>
      <c r="CU8" s="491"/>
      <c r="CV8" s="491"/>
      <c r="CW8" s="491"/>
      <c r="CX8" s="491"/>
      <c r="CY8" s="491"/>
      <c r="CZ8" s="491"/>
      <c r="DA8" s="492"/>
      <c r="DB8" s="490">
        <v>0.69</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184988</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-141107</v>
      </c>
      <c r="BO9" s="384"/>
      <c r="BP9" s="384"/>
      <c r="BQ9" s="384"/>
      <c r="BR9" s="384"/>
      <c r="BS9" s="384"/>
      <c r="BT9" s="384"/>
      <c r="BU9" s="385"/>
      <c r="BV9" s="383">
        <v>-118598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13.4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177856</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321920</v>
      </c>
      <c r="BO10" s="384"/>
      <c r="BP10" s="384"/>
      <c r="BQ10" s="384"/>
      <c r="BR10" s="384"/>
      <c r="BS10" s="384"/>
      <c r="BT10" s="384"/>
      <c r="BU10" s="385"/>
      <c r="BV10" s="383">
        <v>181750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v>64</v>
      </c>
      <c r="BO11" s="384"/>
      <c r="BP11" s="384"/>
      <c r="BQ11" s="384"/>
      <c r="BR11" s="384"/>
      <c r="BS11" s="384"/>
      <c r="BT11" s="384"/>
      <c r="BU11" s="385"/>
      <c r="BV11" s="383">
        <v>92</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187506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185550</v>
      </c>
      <c r="S13" s="483"/>
      <c r="T13" s="483"/>
      <c r="U13" s="483"/>
      <c r="V13" s="484"/>
      <c r="W13" s="470" t="s">
        <v>123</v>
      </c>
      <c r="X13" s="396"/>
      <c r="Y13" s="396"/>
      <c r="Z13" s="396"/>
      <c r="AA13" s="396"/>
      <c r="AB13" s="397"/>
      <c r="AC13" s="359">
        <v>712</v>
      </c>
      <c r="AD13" s="360"/>
      <c r="AE13" s="360"/>
      <c r="AF13" s="360"/>
      <c r="AG13" s="361"/>
      <c r="AH13" s="359">
        <v>824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180877</v>
      </c>
      <c r="BO13" s="384"/>
      <c r="BP13" s="384"/>
      <c r="BQ13" s="384"/>
      <c r="BR13" s="384"/>
      <c r="BS13" s="384"/>
      <c r="BT13" s="384"/>
      <c r="BU13" s="385"/>
      <c r="BV13" s="383">
        <v>63244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5.0999999999999996</v>
      </c>
      <c r="CU13" s="354"/>
      <c r="CV13" s="354"/>
      <c r="CW13" s="354"/>
      <c r="CX13" s="354"/>
      <c r="CY13" s="354"/>
      <c r="CZ13" s="354"/>
      <c r="DA13" s="355"/>
      <c r="DB13" s="353">
        <v>4.7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187108</v>
      </c>
      <c r="S14" s="483"/>
      <c r="T14" s="483"/>
      <c r="U14" s="483"/>
      <c r="V14" s="484"/>
      <c r="W14" s="485"/>
      <c r="X14" s="399"/>
      <c r="Y14" s="399"/>
      <c r="Z14" s="399"/>
      <c r="AA14" s="399"/>
      <c r="AB14" s="400"/>
      <c r="AC14" s="475">
        <v>1</v>
      </c>
      <c r="AD14" s="476"/>
      <c r="AE14" s="476"/>
      <c r="AF14" s="476"/>
      <c r="AG14" s="477"/>
      <c r="AH14" s="475">
        <v>1.1000000000000001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20.7</v>
      </c>
      <c r="CU14" s="454"/>
      <c r="CV14" s="454"/>
      <c r="CW14" s="454"/>
      <c r="CX14" s="454"/>
      <c r="CY14" s="454"/>
      <c r="CZ14" s="454"/>
      <c r="DA14" s="455"/>
      <c r="DB14" s="486">
        <v>28.1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185162</v>
      </c>
      <c r="S15" s="483"/>
      <c r="T15" s="483"/>
      <c r="U15" s="483"/>
      <c r="V15" s="484"/>
      <c r="W15" s="470" t="s">
        <v>130</v>
      </c>
      <c r="X15" s="396"/>
      <c r="Y15" s="396"/>
      <c r="Z15" s="396"/>
      <c r="AA15" s="396"/>
      <c r="AB15" s="397"/>
      <c r="AC15" s="359">
        <v>17901</v>
      </c>
      <c r="AD15" s="360"/>
      <c r="AE15" s="360"/>
      <c r="AF15" s="360"/>
      <c r="AG15" s="361"/>
      <c r="AH15" s="359">
        <v>20050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17163750</v>
      </c>
      <c r="BO15" s="379"/>
      <c r="BP15" s="379"/>
      <c r="BQ15" s="379"/>
      <c r="BR15" s="379"/>
      <c r="BS15" s="379"/>
      <c r="BT15" s="379"/>
      <c r="BU15" s="380"/>
      <c r="BV15" s="378">
        <v>16957859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24.5</v>
      </c>
      <c r="AD16" s="476"/>
      <c r="AE16" s="476"/>
      <c r="AF16" s="476"/>
      <c r="AG16" s="477"/>
      <c r="AH16" s="475">
        <v>25.6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25110480</v>
      </c>
      <c r="BO16" s="384"/>
      <c r="BP16" s="384"/>
      <c r="BQ16" s="384"/>
      <c r="BR16" s="384"/>
      <c r="BS16" s="384"/>
      <c r="BT16" s="384"/>
      <c r="BU16" s="385"/>
      <c r="BV16" s="383">
        <v>25055469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54528</v>
      </c>
      <c r="AD17" s="360"/>
      <c r="AE17" s="360"/>
      <c r="AF17" s="360"/>
      <c r="AG17" s="361"/>
      <c r="AH17" s="359">
        <v>55645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22334735</v>
      </c>
      <c r="BO17" s="384"/>
      <c r="BP17" s="384"/>
      <c r="BQ17" s="384"/>
      <c r="BR17" s="384"/>
      <c r="BS17" s="384"/>
      <c r="BT17" s="384"/>
      <c r="BU17" s="385"/>
      <c r="BV17" s="383">
        <v>21954696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84.98</v>
      </c>
      <c r="M18" s="446"/>
      <c r="N18" s="446"/>
      <c r="O18" s="446"/>
      <c r="P18" s="446"/>
      <c r="Q18" s="446"/>
      <c r="R18" s="447"/>
      <c r="S18" s="447"/>
      <c r="T18" s="447"/>
      <c r="U18" s="447"/>
      <c r="V18" s="448"/>
      <c r="W18" s="462"/>
      <c r="X18" s="463"/>
      <c r="Y18" s="463"/>
      <c r="Z18" s="463"/>
      <c r="AA18" s="463"/>
      <c r="AB18" s="471"/>
      <c r="AC18" s="347">
        <v>74.599999999999994</v>
      </c>
      <c r="AD18" s="348"/>
      <c r="AE18" s="348"/>
      <c r="AF18" s="348"/>
      <c r="AG18" s="449"/>
      <c r="AH18" s="347">
        <v>71.2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32751295</v>
      </c>
      <c r="BO18" s="384"/>
      <c r="BP18" s="384"/>
      <c r="BQ18" s="384"/>
      <c r="BR18" s="384"/>
      <c r="BS18" s="384"/>
      <c r="BT18" s="384"/>
      <c r="BU18" s="385"/>
      <c r="BV18" s="383">
        <v>32487840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2177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40113853</v>
      </c>
      <c r="BO19" s="384"/>
      <c r="BP19" s="384"/>
      <c r="BQ19" s="384"/>
      <c r="BR19" s="384"/>
      <c r="BS19" s="384"/>
      <c r="BT19" s="384"/>
      <c r="BU19" s="385"/>
      <c r="BV19" s="383">
        <v>38361843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68342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53436620</v>
      </c>
      <c r="BO23" s="384"/>
      <c r="BP23" s="384"/>
      <c r="BQ23" s="384"/>
      <c r="BR23" s="384"/>
      <c r="BS23" s="384"/>
      <c r="BT23" s="384"/>
      <c r="BU23" s="385"/>
      <c r="BV23" s="383">
        <v>52774130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7920</v>
      </c>
      <c r="R24" s="360"/>
      <c r="S24" s="360"/>
      <c r="T24" s="360"/>
      <c r="U24" s="360"/>
      <c r="V24" s="361"/>
      <c r="W24" s="425"/>
      <c r="X24" s="416"/>
      <c r="Y24" s="417"/>
      <c r="Z24" s="356" t="s">
        <v>153</v>
      </c>
      <c r="AA24" s="357"/>
      <c r="AB24" s="357"/>
      <c r="AC24" s="357"/>
      <c r="AD24" s="357"/>
      <c r="AE24" s="357"/>
      <c r="AF24" s="357"/>
      <c r="AG24" s="358"/>
      <c r="AH24" s="359">
        <v>1084</v>
      </c>
      <c r="AI24" s="360"/>
      <c r="AJ24" s="360"/>
      <c r="AK24" s="360"/>
      <c r="AL24" s="361"/>
      <c r="AM24" s="359">
        <v>3230320</v>
      </c>
      <c r="AN24" s="360"/>
      <c r="AO24" s="360"/>
      <c r="AP24" s="360"/>
      <c r="AQ24" s="360"/>
      <c r="AR24" s="361"/>
      <c r="AS24" s="359">
        <v>2980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38586691</v>
      </c>
      <c r="BO24" s="384"/>
      <c r="BP24" s="384"/>
      <c r="BQ24" s="384"/>
      <c r="BR24" s="384"/>
      <c r="BS24" s="384"/>
      <c r="BT24" s="384"/>
      <c r="BU24" s="385"/>
      <c r="BV24" s="383">
        <v>36619773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7480</v>
      </c>
      <c r="R25" s="360"/>
      <c r="S25" s="360"/>
      <c r="T25" s="360"/>
      <c r="U25" s="360"/>
      <c r="V25" s="361"/>
      <c r="W25" s="425"/>
      <c r="X25" s="416"/>
      <c r="Y25" s="417"/>
      <c r="Z25" s="356" t="s">
        <v>156</v>
      </c>
      <c r="AA25" s="357"/>
      <c r="AB25" s="357"/>
      <c r="AC25" s="357"/>
      <c r="AD25" s="357"/>
      <c r="AE25" s="357"/>
      <c r="AF25" s="357"/>
      <c r="AG25" s="358"/>
      <c r="AH25" s="359">
        <v>151</v>
      </c>
      <c r="AI25" s="360"/>
      <c r="AJ25" s="360"/>
      <c r="AK25" s="360"/>
      <c r="AL25" s="361"/>
      <c r="AM25" s="359">
        <v>409361</v>
      </c>
      <c r="AN25" s="360"/>
      <c r="AO25" s="360"/>
      <c r="AP25" s="360"/>
      <c r="AQ25" s="360"/>
      <c r="AR25" s="361"/>
      <c r="AS25" s="359">
        <v>2711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5534162</v>
      </c>
      <c r="BO25" s="379"/>
      <c r="BP25" s="379"/>
      <c r="BQ25" s="379"/>
      <c r="BR25" s="379"/>
      <c r="BS25" s="379"/>
      <c r="BT25" s="379"/>
      <c r="BU25" s="380"/>
      <c r="BV25" s="378">
        <v>7228862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6688</v>
      </c>
      <c r="R26" s="360"/>
      <c r="S26" s="360"/>
      <c r="T26" s="360"/>
      <c r="U26" s="360"/>
      <c r="V26" s="361"/>
      <c r="W26" s="425"/>
      <c r="X26" s="416"/>
      <c r="Y26" s="417"/>
      <c r="Z26" s="356" t="s">
        <v>159</v>
      </c>
      <c r="AA26" s="436"/>
      <c r="AB26" s="436"/>
      <c r="AC26" s="436"/>
      <c r="AD26" s="436"/>
      <c r="AE26" s="436"/>
      <c r="AF26" s="436"/>
      <c r="AG26" s="437"/>
      <c r="AH26" s="359">
        <v>129</v>
      </c>
      <c r="AI26" s="360"/>
      <c r="AJ26" s="360"/>
      <c r="AK26" s="360"/>
      <c r="AL26" s="361"/>
      <c r="AM26" s="359">
        <v>429957</v>
      </c>
      <c r="AN26" s="360"/>
      <c r="AO26" s="360"/>
      <c r="AP26" s="360"/>
      <c r="AQ26" s="360"/>
      <c r="AR26" s="361"/>
      <c r="AS26" s="359">
        <v>3333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6270</v>
      </c>
      <c r="R27" s="360"/>
      <c r="S27" s="360"/>
      <c r="T27" s="360"/>
      <c r="U27" s="360"/>
      <c r="V27" s="361"/>
      <c r="W27" s="425"/>
      <c r="X27" s="416"/>
      <c r="Y27" s="417"/>
      <c r="Z27" s="356" t="s">
        <v>162</v>
      </c>
      <c r="AA27" s="357"/>
      <c r="AB27" s="357"/>
      <c r="AC27" s="357"/>
      <c r="AD27" s="357"/>
      <c r="AE27" s="357"/>
      <c r="AF27" s="357"/>
      <c r="AG27" s="358"/>
      <c r="AH27" s="359">
        <v>34</v>
      </c>
      <c r="AI27" s="360"/>
      <c r="AJ27" s="360"/>
      <c r="AK27" s="360"/>
      <c r="AL27" s="361"/>
      <c r="AM27" s="359">
        <v>105428</v>
      </c>
      <c r="AN27" s="360"/>
      <c r="AO27" s="360"/>
      <c r="AP27" s="360"/>
      <c r="AQ27" s="360"/>
      <c r="AR27" s="361"/>
      <c r="AS27" s="359">
        <v>3101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120000</v>
      </c>
      <c r="BO27" s="387"/>
      <c r="BP27" s="387"/>
      <c r="BQ27" s="387"/>
      <c r="BR27" s="387"/>
      <c r="BS27" s="387"/>
      <c r="BT27" s="387"/>
      <c r="BU27" s="388"/>
      <c r="BV27" s="386">
        <v>120000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5985</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4153700</v>
      </c>
      <c r="BO28" s="379"/>
      <c r="BP28" s="379"/>
      <c r="BQ28" s="379"/>
      <c r="BR28" s="379"/>
      <c r="BS28" s="379"/>
      <c r="BT28" s="379"/>
      <c r="BU28" s="380"/>
      <c r="BV28" s="378">
        <v>3831780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22</v>
      </c>
      <c r="M29" s="360"/>
      <c r="N29" s="360"/>
      <c r="O29" s="360"/>
      <c r="P29" s="361"/>
      <c r="Q29" s="359">
        <v>5700</v>
      </c>
      <c r="R29" s="360"/>
      <c r="S29" s="360"/>
      <c r="T29" s="360"/>
      <c r="U29" s="360"/>
      <c r="V29" s="361"/>
      <c r="W29" s="425"/>
      <c r="X29" s="416"/>
      <c r="Y29" s="417"/>
      <c r="Z29" s="356" t="s">
        <v>169</v>
      </c>
      <c r="AA29" s="357"/>
      <c r="AB29" s="357"/>
      <c r="AC29" s="357"/>
      <c r="AD29" s="357"/>
      <c r="AE29" s="357"/>
      <c r="AF29" s="357"/>
      <c r="AG29" s="358"/>
      <c r="AH29" s="359">
        <v>1118</v>
      </c>
      <c r="AI29" s="360"/>
      <c r="AJ29" s="360"/>
      <c r="AK29" s="360"/>
      <c r="AL29" s="361"/>
      <c r="AM29" s="359">
        <v>3335748</v>
      </c>
      <c r="AN29" s="360"/>
      <c r="AO29" s="360"/>
      <c r="AP29" s="360"/>
      <c r="AQ29" s="360"/>
      <c r="AR29" s="361"/>
      <c r="AS29" s="359">
        <v>2984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149010</v>
      </c>
      <c r="BO29" s="384"/>
      <c r="BP29" s="384"/>
      <c r="BQ29" s="384"/>
      <c r="BR29" s="384"/>
      <c r="BS29" s="384"/>
      <c r="BT29" s="384"/>
      <c r="BU29" s="385"/>
      <c r="BV29" s="383">
        <v>148450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3906101</v>
      </c>
      <c r="BO30" s="387"/>
      <c r="BP30" s="387"/>
      <c r="BQ30" s="387"/>
      <c r="BR30" s="387"/>
      <c r="BS30" s="387"/>
      <c r="BT30" s="387"/>
      <c r="BU30" s="388"/>
      <c r="BV30" s="386">
        <v>3326130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泉北環境整備施設組合（一般会計）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和泉市文化振興財団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泉北環境整備施設組合（廃棄物発電事業特別会計）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和泉市公共施設管理公社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市街地再開発事業特別会計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泉北環境整備施設組合（公共下水道事業特別会計）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和泉市公共サービス公社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泉北水道企業団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泉大津市・和泉市墓地組合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大阪府後期高齢者医療広域連合（一般会計）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大阪府後期高齢者医療広域連合（後期高齢者医療特別会計）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大阪広域水道企業団（水道事業会計）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大阪広域水道企業団（工業用水道事業会計）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79" t="s">
        <v>23</v>
      </c>
      <c r="C41" s="1180"/>
      <c r="D41" s="81"/>
      <c r="E41" s="1181" t="s">
        <v>24</v>
      </c>
      <c r="F41" s="1181"/>
      <c r="G41" s="1181"/>
      <c r="H41" s="1182"/>
      <c r="I41" s="82">
        <v>47541</v>
      </c>
      <c r="J41" s="83">
        <v>47456</v>
      </c>
      <c r="K41" s="83">
        <v>52788</v>
      </c>
      <c r="L41" s="83">
        <v>52774</v>
      </c>
      <c r="M41" s="84">
        <v>53437</v>
      </c>
    </row>
    <row r="42" spans="2:13" ht="27.75" customHeight="1">
      <c r="B42" s="1169"/>
      <c r="C42" s="1170"/>
      <c r="D42" s="85"/>
      <c r="E42" s="1173" t="s">
        <v>25</v>
      </c>
      <c r="F42" s="1173"/>
      <c r="G42" s="1173"/>
      <c r="H42" s="1174"/>
      <c r="I42" s="86">
        <v>9896</v>
      </c>
      <c r="J42" s="87">
        <v>9670</v>
      </c>
      <c r="K42" s="87">
        <v>3999</v>
      </c>
      <c r="L42" s="87">
        <v>3211</v>
      </c>
      <c r="M42" s="88">
        <v>2954</v>
      </c>
    </row>
    <row r="43" spans="2:13" ht="27.75" customHeight="1">
      <c r="B43" s="1169"/>
      <c r="C43" s="1170"/>
      <c r="D43" s="85"/>
      <c r="E43" s="1173" t="s">
        <v>26</v>
      </c>
      <c r="F43" s="1173"/>
      <c r="G43" s="1173"/>
      <c r="H43" s="1174"/>
      <c r="I43" s="86">
        <v>18440</v>
      </c>
      <c r="J43" s="87">
        <v>19232</v>
      </c>
      <c r="K43" s="87">
        <v>15438</v>
      </c>
      <c r="L43" s="87">
        <v>14718</v>
      </c>
      <c r="M43" s="88">
        <v>14845</v>
      </c>
    </row>
    <row r="44" spans="2:13" ht="27.75" customHeight="1">
      <c r="B44" s="1169"/>
      <c r="C44" s="1170"/>
      <c r="D44" s="85"/>
      <c r="E44" s="1173" t="s">
        <v>27</v>
      </c>
      <c r="F44" s="1173"/>
      <c r="G44" s="1173"/>
      <c r="H44" s="1174"/>
      <c r="I44" s="86">
        <v>4511</v>
      </c>
      <c r="J44" s="87">
        <v>4082</v>
      </c>
      <c r="K44" s="87">
        <v>3453</v>
      </c>
      <c r="L44" s="87">
        <v>2963</v>
      </c>
      <c r="M44" s="88">
        <v>2412</v>
      </c>
    </row>
    <row r="45" spans="2:13" ht="27.75" customHeight="1">
      <c r="B45" s="1169"/>
      <c r="C45" s="1170"/>
      <c r="D45" s="85"/>
      <c r="E45" s="1173" t="s">
        <v>28</v>
      </c>
      <c r="F45" s="1173"/>
      <c r="G45" s="1173"/>
      <c r="H45" s="1174"/>
      <c r="I45" s="86">
        <v>10709</v>
      </c>
      <c r="J45" s="87">
        <v>10039</v>
      </c>
      <c r="K45" s="87">
        <v>8622</v>
      </c>
      <c r="L45" s="87">
        <v>7845</v>
      </c>
      <c r="M45" s="88">
        <v>7340</v>
      </c>
    </row>
    <row r="46" spans="2:13" ht="27.75" customHeight="1">
      <c r="B46" s="1169"/>
      <c r="C46" s="1170"/>
      <c r="D46" s="85"/>
      <c r="E46" s="1173" t="s">
        <v>29</v>
      </c>
      <c r="F46" s="1173"/>
      <c r="G46" s="1173"/>
      <c r="H46" s="1174"/>
      <c r="I46" s="86" t="s">
        <v>483</v>
      </c>
      <c r="J46" s="87" t="s">
        <v>483</v>
      </c>
      <c r="K46" s="87" t="s">
        <v>483</v>
      </c>
      <c r="L46" s="87" t="s">
        <v>483</v>
      </c>
      <c r="M46" s="88" t="s">
        <v>483</v>
      </c>
    </row>
    <row r="47" spans="2:13" ht="27.75" customHeight="1">
      <c r="B47" s="1169"/>
      <c r="C47" s="1170"/>
      <c r="D47" s="85"/>
      <c r="E47" s="1173" t="s">
        <v>30</v>
      </c>
      <c r="F47" s="1173"/>
      <c r="G47" s="1173"/>
      <c r="H47" s="1174"/>
      <c r="I47" s="86" t="s">
        <v>483</v>
      </c>
      <c r="J47" s="87" t="s">
        <v>483</v>
      </c>
      <c r="K47" s="87" t="s">
        <v>483</v>
      </c>
      <c r="L47" s="87" t="s">
        <v>483</v>
      </c>
      <c r="M47" s="88" t="s">
        <v>483</v>
      </c>
    </row>
    <row r="48" spans="2:13" ht="27.75" customHeight="1">
      <c r="B48" s="1171"/>
      <c r="C48" s="1172"/>
      <c r="D48" s="85"/>
      <c r="E48" s="1173" t="s">
        <v>31</v>
      </c>
      <c r="F48" s="1173"/>
      <c r="G48" s="1173"/>
      <c r="H48" s="1174"/>
      <c r="I48" s="86" t="s">
        <v>483</v>
      </c>
      <c r="J48" s="87" t="s">
        <v>483</v>
      </c>
      <c r="K48" s="87" t="s">
        <v>483</v>
      </c>
      <c r="L48" s="87" t="s">
        <v>483</v>
      </c>
      <c r="M48" s="88" t="s">
        <v>483</v>
      </c>
    </row>
    <row r="49" spans="2:13" ht="27.75" customHeight="1">
      <c r="B49" s="1167" t="s">
        <v>32</v>
      </c>
      <c r="C49" s="1168"/>
      <c r="D49" s="89"/>
      <c r="E49" s="1173" t="s">
        <v>33</v>
      </c>
      <c r="F49" s="1173"/>
      <c r="G49" s="1173"/>
      <c r="H49" s="1174"/>
      <c r="I49" s="86">
        <v>6416</v>
      </c>
      <c r="J49" s="87">
        <v>6147</v>
      </c>
      <c r="K49" s="87">
        <v>7179</v>
      </c>
      <c r="L49" s="87">
        <v>8485</v>
      </c>
      <c r="M49" s="88">
        <v>9372</v>
      </c>
    </row>
    <row r="50" spans="2:13" ht="27.75" customHeight="1">
      <c r="B50" s="1169"/>
      <c r="C50" s="1170"/>
      <c r="D50" s="85"/>
      <c r="E50" s="1173" t="s">
        <v>34</v>
      </c>
      <c r="F50" s="1173"/>
      <c r="G50" s="1173"/>
      <c r="H50" s="1174"/>
      <c r="I50" s="86">
        <v>17447</v>
      </c>
      <c r="J50" s="87">
        <v>16568</v>
      </c>
      <c r="K50" s="87">
        <v>16280</v>
      </c>
      <c r="L50" s="87">
        <v>16072</v>
      </c>
      <c r="M50" s="88">
        <v>15932</v>
      </c>
    </row>
    <row r="51" spans="2:13" ht="27.75" customHeight="1">
      <c r="B51" s="1171"/>
      <c r="C51" s="1172"/>
      <c r="D51" s="85"/>
      <c r="E51" s="1173" t="s">
        <v>35</v>
      </c>
      <c r="F51" s="1173"/>
      <c r="G51" s="1173"/>
      <c r="H51" s="1174"/>
      <c r="I51" s="86">
        <v>47871</v>
      </c>
      <c r="J51" s="87">
        <v>48565</v>
      </c>
      <c r="K51" s="87">
        <v>48846</v>
      </c>
      <c r="L51" s="87">
        <v>48828</v>
      </c>
      <c r="M51" s="88">
        <v>49604</v>
      </c>
    </row>
    <row r="52" spans="2:13" ht="27.75" customHeight="1" thickBot="1">
      <c r="B52" s="1175" t="s">
        <v>36</v>
      </c>
      <c r="C52" s="1176"/>
      <c r="D52" s="90"/>
      <c r="E52" s="1177" t="s">
        <v>37</v>
      </c>
      <c r="F52" s="1177"/>
      <c r="G52" s="1177"/>
      <c r="H52" s="1178"/>
      <c r="I52" s="91">
        <v>19363</v>
      </c>
      <c r="J52" s="92">
        <v>19199</v>
      </c>
      <c r="K52" s="92">
        <v>11996</v>
      </c>
      <c r="L52" s="92">
        <v>8125</v>
      </c>
      <c r="M52" s="93">
        <v>6079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34369</v>
      </c>
      <c r="E3" s="116"/>
      <c r="F3" s="117">
        <v>38349</v>
      </c>
      <c r="G3" s="118"/>
      <c r="H3" s="119"/>
    </row>
    <row r="4" spans="1:8">
      <c r="A4" s="120"/>
      <c r="B4" s="121"/>
      <c r="C4" s="122"/>
      <c r="D4" s="123">
        <v>22448</v>
      </c>
      <c r="E4" s="124"/>
      <c r="F4" s="125">
        <v>22585</v>
      </c>
      <c r="G4" s="126"/>
      <c r="H4" s="127"/>
    </row>
    <row r="5" spans="1:8">
      <c r="A5" s="108" t="s">
        <v>516</v>
      </c>
      <c r="B5" s="113"/>
      <c r="C5" s="114"/>
      <c r="D5" s="115">
        <v>37065</v>
      </c>
      <c r="E5" s="116"/>
      <c r="F5" s="117">
        <v>37688</v>
      </c>
      <c r="G5" s="118"/>
      <c r="H5" s="119"/>
    </row>
    <row r="6" spans="1:8">
      <c r="A6" s="120"/>
      <c r="B6" s="121"/>
      <c r="C6" s="122"/>
      <c r="D6" s="123">
        <v>16656</v>
      </c>
      <c r="E6" s="124"/>
      <c r="F6" s="125">
        <v>22661</v>
      </c>
      <c r="G6" s="126"/>
      <c r="H6" s="127"/>
    </row>
    <row r="7" spans="1:8">
      <c r="A7" s="108" t="s">
        <v>517</v>
      </c>
      <c r="B7" s="113"/>
      <c r="C7" s="114"/>
      <c r="D7" s="115">
        <v>25856</v>
      </c>
      <c r="E7" s="116"/>
      <c r="F7" s="117">
        <v>38606</v>
      </c>
      <c r="G7" s="118"/>
      <c r="H7" s="119"/>
    </row>
    <row r="8" spans="1:8">
      <c r="A8" s="120"/>
      <c r="B8" s="121"/>
      <c r="C8" s="122"/>
      <c r="D8" s="123">
        <v>18075</v>
      </c>
      <c r="E8" s="124"/>
      <c r="F8" s="125">
        <v>22435</v>
      </c>
      <c r="G8" s="126"/>
      <c r="H8" s="127"/>
    </row>
    <row r="9" spans="1:8">
      <c r="A9" s="108" t="s">
        <v>518</v>
      </c>
      <c r="B9" s="113"/>
      <c r="C9" s="114"/>
      <c r="D9" s="115">
        <v>25486</v>
      </c>
      <c r="E9" s="116"/>
      <c r="F9" s="117">
        <v>39425</v>
      </c>
      <c r="G9" s="118"/>
      <c r="H9" s="119"/>
    </row>
    <row r="10" spans="1:8">
      <c r="A10" s="120"/>
      <c r="B10" s="121"/>
      <c r="C10" s="122"/>
      <c r="D10" s="123">
        <v>12182</v>
      </c>
      <c r="E10" s="124"/>
      <c r="F10" s="125">
        <v>22414</v>
      </c>
      <c r="G10" s="126"/>
      <c r="H10" s="127"/>
    </row>
    <row r="11" spans="1:8">
      <c r="A11" s="108" t="s">
        <v>519</v>
      </c>
      <c r="B11" s="113"/>
      <c r="C11" s="114"/>
      <c r="D11" s="115">
        <v>33616</v>
      </c>
      <c r="E11" s="116"/>
      <c r="F11" s="117">
        <v>43141</v>
      </c>
      <c r="G11" s="118"/>
      <c r="H11" s="119"/>
    </row>
    <row r="12" spans="1:8">
      <c r="A12" s="120"/>
      <c r="B12" s="121"/>
      <c r="C12" s="128"/>
      <c r="D12" s="123">
        <v>11352</v>
      </c>
      <c r="E12" s="124"/>
      <c r="F12" s="125">
        <v>21887</v>
      </c>
      <c r="G12" s="126"/>
      <c r="H12" s="127"/>
    </row>
    <row r="13" spans="1:8">
      <c r="A13" s="108"/>
      <c r="B13" s="113"/>
      <c r="C13" s="129"/>
      <c r="D13" s="130">
        <v>31278</v>
      </c>
      <c r="E13" s="131"/>
      <c r="F13" s="132">
        <v>39442</v>
      </c>
      <c r="G13" s="133"/>
      <c r="H13" s="119"/>
    </row>
    <row r="14" spans="1:8">
      <c r="A14" s="120"/>
      <c r="B14" s="121"/>
      <c r="C14" s="122"/>
      <c r="D14" s="123">
        <v>16143</v>
      </c>
      <c r="E14" s="124"/>
      <c r="F14" s="125">
        <v>22396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0.22</v>
      </c>
      <c r="C19" s="134">
        <f>ROUND(VALUE(SUBSTITUTE(実質収支比率等に係る経年分析!G$48,"▲","-")),2)</f>
        <v>0.26</v>
      </c>
      <c r="D19" s="134">
        <f>ROUND(VALUE(SUBSTITUTE(実質収支比率等に係る経年分析!H$48,"▲","-")),2)</f>
        <v>1.08</v>
      </c>
      <c r="E19" s="134">
        <f>ROUND(VALUE(SUBSTITUTE(実質収支比率等に係る経年分析!I$48,"▲","-")),2)</f>
        <v>0.71</v>
      </c>
      <c r="F19" s="134">
        <f>ROUND(VALUE(SUBSTITUTE(実質収支比率等に係る経年分析!J$48,"▲","-")),2)</f>
        <v>0.28000000000000003</v>
      </c>
    </row>
    <row r="20" spans="1:11">
      <c r="A20" s="134" t="s">
        <v>42</v>
      </c>
      <c r="B20" s="134">
        <f>ROUND(VALUE(SUBSTITUTE(実質収支比率等に係る経年分析!F$47,"▲","-")),2)</f>
        <v>10.07</v>
      </c>
      <c r="C20" s="134">
        <f>ROUND(VALUE(SUBSTITUTE(実質収支比率等に係る経年分析!G$47,"▲","-")),2)</f>
        <v>9.48</v>
      </c>
      <c r="D20" s="134">
        <f>ROUND(VALUE(SUBSTITUTE(実質収支比率等に係る経年分析!H$47,"▲","-")),2)</f>
        <v>11.12</v>
      </c>
      <c r="E20" s="134">
        <f>ROUND(VALUE(SUBSTITUTE(実質収支比率等に係る経年分析!I$47,"▲","-")),2)</f>
        <v>11.55</v>
      </c>
      <c r="F20" s="134">
        <f>ROUND(VALUE(SUBSTITUTE(実質収支比率等に係る経年分析!J$47,"▲","-")),2)</f>
        <v>12.38</v>
      </c>
    </row>
    <row r="21" spans="1:11">
      <c r="A21" s="134" t="s">
        <v>43</v>
      </c>
      <c r="B21" s="134">
        <f>IF(ISNUMBER(VALUE(SUBSTITUTE(実質収支比率等に係る経年分析!F$49,"▲","-"))),ROUND(VALUE(SUBSTITUTE(実質収支比率等に係る経年分析!F$49,"▲","-")),2),NA())</f>
        <v>1.78</v>
      </c>
      <c r="C21" s="134">
        <f>IF(ISNUMBER(VALUE(SUBSTITUTE(実質収支比率等に係る経年分析!G$49,"▲","-"))),ROUND(VALUE(SUBSTITUTE(実質収支比率等に係る経年分析!G$49,"▲","-")),2),NA())</f>
        <v>0.35</v>
      </c>
      <c r="D21" s="134">
        <f>IF(ISNUMBER(VALUE(SUBSTITUTE(実質収支比率等に係る経年分析!H$49,"▲","-"))),ROUND(VALUE(SUBSTITUTE(実質収支比率等に係る経年分析!H$49,"▲","-")),2),NA())</f>
        <v>2.62</v>
      </c>
      <c r="E21" s="134">
        <f>IF(ISNUMBER(VALUE(SUBSTITUTE(実質収支比率等に係る経年分析!I$49,"▲","-"))),ROUND(VALUE(SUBSTITUTE(実質収支比率等に係る経年分析!I$49,"▲","-")),2),NA())</f>
        <v>0.19</v>
      </c>
      <c r="F21" s="134">
        <f>IF(ISNUMBER(VALUE(SUBSTITUTE(実質収支比率等に係る経年分析!J$49,"▲","-"))),ROUND(VALUE(SUBSTITUTE(実質収支比率等に係る経年分析!J$49,"▲","-")),2),NA())</f>
        <v>0.54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1.68</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1.02</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市街地再開発事業特別会計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0.99</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2.2000000000000002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2.4900000000000002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5816</v>
      </c>
      <c r="E42" s="136"/>
      <c r="F42" s="136"/>
      <c r="G42" s="136">
        <f>'実質公債費比率（分子）の構造'!L$52</f>
        <v>5959</v>
      </c>
      <c r="H42" s="136"/>
      <c r="I42" s="136"/>
      <c r="J42" s="136">
        <f>'実質公債費比率（分子）の構造'!M$52</f>
        <v>6095</v>
      </c>
      <c r="K42" s="136"/>
      <c r="L42" s="136"/>
      <c r="M42" s="136">
        <f>'実質公債費比率（分子）の構造'!N$52</f>
        <v>6058</v>
      </c>
      <c r="N42" s="136"/>
      <c r="O42" s="136"/>
      <c r="P42" s="136">
        <f>'実質公債費比率（分子）の構造'!O$52</f>
        <v>5933</v>
      </c>
    </row>
    <row r="43" spans="1:16">
      <c r="A43" s="136" t="s">
        <v>51</v>
      </c>
      <c r="B43" s="136">
        <f>'実質公債費比率（分子）の構造'!K$51</f>
        <v>5</v>
      </c>
      <c r="C43" s="136"/>
      <c r="D43" s="136"/>
      <c r="E43" s="136">
        <f>'実質公債費比率（分子）の構造'!L$51</f>
        <v>5</v>
      </c>
      <c r="F43" s="136"/>
      <c r="G43" s="136"/>
      <c r="H43" s="136">
        <f>'実質公債費比率（分子）の構造'!M$51</f>
        <v>4</v>
      </c>
      <c r="I43" s="136"/>
      <c r="J43" s="136"/>
      <c r="K43" s="136">
        <f>'実質公債費比率（分子）の構造'!N$51</f>
        <v>3</v>
      </c>
      <c r="L43" s="136"/>
      <c r="M43" s="136"/>
      <c r="N43" s="136">
        <f>'実質公債費比率（分子）の構造'!O$51</f>
        <v>1</v>
      </c>
      <c r="O43" s="136"/>
      <c r="P43" s="136"/>
    </row>
    <row r="44" spans="1:16">
      <c r="A44" s="136" t="s">
        <v>52</v>
      </c>
      <c r="B44" s="136">
        <f>'実質公債費比率（分子）の構造'!K$50</f>
        <v>258</v>
      </c>
      <c r="C44" s="136"/>
      <c r="D44" s="136"/>
      <c r="E44" s="136">
        <f>'実質公債費比率（分子）の構造'!L$50</f>
        <v>251</v>
      </c>
      <c r="F44" s="136"/>
      <c r="G44" s="136"/>
      <c r="H44" s="136">
        <f>'実質公債費比率（分子）の構造'!M$50</f>
        <v>253</v>
      </c>
      <c r="I44" s="136"/>
      <c r="J44" s="136"/>
      <c r="K44" s="136">
        <f>'実質公債費比率（分子）の構造'!N$50</f>
        <v>364</v>
      </c>
      <c r="L44" s="136"/>
      <c r="M44" s="136"/>
      <c r="N44" s="136">
        <f>'実質公債費比率（分子）の構造'!O$50</f>
        <v>244</v>
      </c>
      <c r="O44" s="136"/>
      <c r="P44" s="136"/>
    </row>
    <row r="45" spans="1:16">
      <c r="A45" s="136" t="s">
        <v>53</v>
      </c>
      <c r="B45" s="136">
        <f>'実質公債費比率（分子）の構造'!K$49</f>
        <v>662</v>
      </c>
      <c r="C45" s="136"/>
      <c r="D45" s="136"/>
      <c r="E45" s="136">
        <f>'実質公債費比率（分子）の構造'!L$49</f>
        <v>680</v>
      </c>
      <c r="F45" s="136"/>
      <c r="G45" s="136"/>
      <c r="H45" s="136">
        <f>'実質公債費比率（分子）の構造'!M$49</f>
        <v>666</v>
      </c>
      <c r="I45" s="136"/>
      <c r="J45" s="136"/>
      <c r="K45" s="136">
        <f>'実質公債費比率（分子）の構造'!N$49</f>
        <v>699</v>
      </c>
      <c r="L45" s="136"/>
      <c r="M45" s="136"/>
      <c r="N45" s="136">
        <f>'実質公債費比率（分子）の構造'!O$49</f>
        <v>653</v>
      </c>
      <c r="O45" s="136"/>
      <c r="P45" s="136"/>
    </row>
    <row r="46" spans="1:16">
      <c r="A46" s="136" t="s">
        <v>54</v>
      </c>
      <c r="B46" s="136">
        <f>'実質公債費比率（分子）の構造'!K$48</f>
        <v>1147</v>
      </c>
      <c r="C46" s="136"/>
      <c r="D46" s="136"/>
      <c r="E46" s="136">
        <f>'実質公債費比率（分子）の構造'!L$48</f>
        <v>1281</v>
      </c>
      <c r="F46" s="136"/>
      <c r="G46" s="136"/>
      <c r="H46" s="136">
        <f>'実質公債費比率（分子）の構造'!M$48</f>
        <v>1225</v>
      </c>
      <c r="I46" s="136"/>
      <c r="J46" s="136"/>
      <c r="K46" s="136">
        <f>'実質公債費比率（分子）の構造'!N$48</f>
        <v>1226</v>
      </c>
      <c r="L46" s="136"/>
      <c r="M46" s="136"/>
      <c r="N46" s="136">
        <f>'実質公債費比率（分子）の構造'!O$48</f>
        <v>1293</v>
      </c>
      <c r="O46" s="136"/>
      <c r="P46" s="136"/>
    </row>
    <row r="47" spans="1:16">
      <c r="A47" s="136" t="s">
        <v>55</v>
      </c>
      <c r="B47" s="136">
        <f>'実質公債費比率（分子）の構造'!K$47</f>
        <v>3</v>
      </c>
      <c r="C47" s="136"/>
      <c r="D47" s="136"/>
      <c r="E47" s="136">
        <f>'実質公債費比率（分子）の構造'!L$47</f>
        <v>3</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5289</v>
      </c>
      <c r="C49" s="136"/>
      <c r="D49" s="136"/>
      <c r="E49" s="136">
        <f>'実質公債費比率（分子）の構造'!L$45</f>
        <v>5190</v>
      </c>
      <c r="F49" s="136"/>
      <c r="G49" s="136"/>
      <c r="H49" s="136">
        <f>'実質公債費比率（分子）の構造'!M$45</f>
        <v>4999</v>
      </c>
      <c r="I49" s="136"/>
      <c r="J49" s="136"/>
      <c r="K49" s="136">
        <f>'実質公債費比率（分子）の構造'!N$45</f>
        <v>5330</v>
      </c>
      <c r="L49" s="136"/>
      <c r="M49" s="136"/>
      <c r="N49" s="136">
        <f>'実質公債費比率（分子）の構造'!O$45</f>
        <v>5639</v>
      </c>
      <c r="O49" s="136"/>
      <c r="P49" s="136"/>
    </row>
    <row r="50" spans="1:16">
      <c r="A50" s="136" t="s">
        <v>58</v>
      </c>
      <c r="B50" s="136" t="e">
        <f>NA()</f>
        <v>#N/A</v>
      </c>
      <c r="C50" s="136">
        <f>IF(ISNUMBER('実質公債費比率（分子）の構造'!K$53),'実質公債費比率（分子）の構造'!K$53,NA())</f>
        <v>1548</v>
      </c>
      <c r="D50" s="136" t="e">
        <f>NA()</f>
        <v>#N/A</v>
      </c>
      <c r="E50" s="136" t="e">
        <f>NA()</f>
        <v>#N/A</v>
      </c>
      <c r="F50" s="136">
        <f>IF(ISNUMBER('実質公債費比率（分子）の構造'!L$53),'実質公債費比率（分子）の構造'!L$53,NA())</f>
        <v>1451</v>
      </c>
      <c r="G50" s="136" t="e">
        <f>NA()</f>
        <v>#N/A</v>
      </c>
      <c r="H50" s="136" t="e">
        <f>NA()</f>
        <v>#N/A</v>
      </c>
      <c r="I50" s="136">
        <f>IF(ISNUMBER('実質公債費比率（分子）の構造'!M$53),'実質公債費比率（分子）の構造'!M$53,NA())</f>
        <v>1055</v>
      </c>
      <c r="J50" s="136" t="e">
        <f>NA()</f>
        <v>#N/A</v>
      </c>
      <c r="K50" s="136" t="e">
        <f>NA()</f>
        <v>#N/A</v>
      </c>
      <c r="L50" s="136">
        <f>IF(ISNUMBER('実質公債費比率（分子）の構造'!N$53),'実質公債費比率（分子）の構造'!N$53,NA())</f>
        <v>1564</v>
      </c>
      <c r="M50" s="136" t="e">
        <f>NA()</f>
        <v>#N/A</v>
      </c>
      <c r="N50" s="136" t="e">
        <f>NA()</f>
        <v>#N/A</v>
      </c>
      <c r="O50" s="136">
        <f>IF(ISNUMBER('実質公債費比率（分子）の構造'!O$53),'実質公債費比率（分子）の構造'!O$53,NA())</f>
        <v>1897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47871</v>
      </c>
      <c r="E56" s="135"/>
      <c r="F56" s="135"/>
      <c r="G56" s="135">
        <f>'将来負担比率（分子）の構造'!J$51</f>
        <v>48565</v>
      </c>
      <c r="H56" s="135"/>
      <c r="I56" s="135"/>
      <c r="J56" s="135">
        <f>'将来負担比率（分子）の構造'!K$51</f>
        <v>48846</v>
      </c>
      <c r="K56" s="135"/>
      <c r="L56" s="135"/>
      <c r="M56" s="135">
        <f>'将来負担比率（分子）の構造'!L$51</f>
        <v>48828</v>
      </c>
      <c r="N56" s="135"/>
      <c r="O56" s="135"/>
      <c r="P56" s="135">
        <f>'将来負担比率（分子）の構造'!M$51</f>
        <v>49604</v>
      </c>
    </row>
    <row r="57" spans="1:16">
      <c r="A57" s="135" t="s">
        <v>34</v>
      </c>
      <c r="B57" s="135"/>
      <c r="C57" s="135"/>
      <c r="D57" s="135">
        <f>'将来負担比率（分子）の構造'!I$50</f>
        <v>17447</v>
      </c>
      <c r="E57" s="135"/>
      <c r="F57" s="135"/>
      <c r="G57" s="135">
        <f>'将来負担比率（分子）の構造'!J$50</f>
        <v>16568</v>
      </c>
      <c r="H57" s="135"/>
      <c r="I57" s="135"/>
      <c r="J57" s="135">
        <f>'将来負担比率（分子）の構造'!K$50</f>
        <v>16280</v>
      </c>
      <c r="K57" s="135"/>
      <c r="L57" s="135"/>
      <c r="M57" s="135">
        <f>'将来負担比率（分子）の構造'!L$50</f>
        <v>16072</v>
      </c>
      <c r="N57" s="135"/>
      <c r="O57" s="135"/>
      <c r="P57" s="135">
        <f>'将来負担比率（分子）の構造'!M$50</f>
        <v>15932</v>
      </c>
    </row>
    <row r="58" spans="1:16">
      <c r="A58" s="135" t="s">
        <v>33</v>
      </c>
      <c r="B58" s="135"/>
      <c r="C58" s="135"/>
      <c r="D58" s="135">
        <f>'将来負担比率（分子）の構造'!I$49</f>
        <v>6416</v>
      </c>
      <c r="E58" s="135"/>
      <c r="F58" s="135"/>
      <c r="G58" s="135">
        <f>'将来負担比率（分子）の構造'!J$49</f>
        <v>6147</v>
      </c>
      <c r="H58" s="135"/>
      <c r="I58" s="135"/>
      <c r="J58" s="135">
        <f>'将来負担比率（分子）の構造'!K$49</f>
        <v>7179</v>
      </c>
      <c r="K58" s="135"/>
      <c r="L58" s="135"/>
      <c r="M58" s="135">
        <f>'将来負担比率（分子）の構造'!L$49</f>
        <v>8485</v>
      </c>
      <c r="N58" s="135"/>
      <c r="O58" s="135"/>
      <c r="P58" s="135">
        <f>'将来負担比率（分子）の構造'!M$49</f>
        <v>9372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10709</v>
      </c>
      <c r="C62" s="135"/>
      <c r="D62" s="135"/>
      <c r="E62" s="135">
        <f>'将来負担比率（分子）の構造'!J$45</f>
        <v>10039</v>
      </c>
      <c r="F62" s="135"/>
      <c r="G62" s="135"/>
      <c r="H62" s="135">
        <f>'将来負担比率（分子）の構造'!K$45</f>
        <v>8622</v>
      </c>
      <c r="I62" s="135"/>
      <c r="J62" s="135"/>
      <c r="K62" s="135">
        <f>'将来負担比率（分子）の構造'!L$45</f>
        <v>7845</v>
      </c>
      <c r="L62" s="135"/>
      <c r="M62" s="135"/>
      <c r="N62" s="135">
        <f>'将来負担比率（分子）の構造'!M$45</f>
        <v>7340</v>
      </c>
      <c r="O62" s="135"/>
      <c r="P62" s="135"/>
    </row>
    <row r="63" spans="1:16">
      <c r="A63" s="135" t="s">
        <v>27</v>
      </c>
      <c r="B63" s="135">
        <f>'将来負担比率（分子）の構造'!I$44</f>
        <v>4511</v>
      </c>
      <c r="C63" s="135"/>
      <c r="D63" s="135"/>
      <c r="E63" s="135">
        <f>'将来負担比率（分子）の構造'!J$44</f>
        <v>4082</v>
      </c>
      <c r="F63" s="135"/>
      <c r="G63" s="135"/>
      <c r="H63" s="135">
        <f>'将来負担比率（分子）の構造'!K$44</f>
        <v>3453</v>
      </c>
      <c r="I63" s="135"/>
      <c r="J63" s="135"/>
      <c r="K63" s="135">
        <f>'将来負担比率（分子）の構造'!L$44</f>
        <v>2963</v>
      </c>
      <c r="L63" s="135"/>
      <c r="M63" s="135"/>
      <c r="N63" s="135">
        <f>'将来負担比率（分子）の構造'!M$44</f>
        <v>2412</v>
      </c>
      <c r="O63" s="135"/>
      <c r="P63" s="135"/>
    </row>
    <row r="64" spans="1:16">
      <c r="A64" s="135" t="s">
        <v>26</v>
      </c>
      <c r="B64" s="135">
        <f>'将来負担比率（分子）の構造'!I$43</f>
        <v>18440</v>
      </c>
      <c r="C64" s="135"/>
      <c r="D64" s="135"/>
      <c r="E64" s="135">
        <f>'将来負担比率（分子）の構造'!J$43</f>
        <v>19232</v>
      </c>
      <c r="F64" s="135"/>
      <c r="G64" s="135"/>
      <c r="H64" s="135">
        <f>'将来負担比率（分子）の構造'!K$43</f>
        <v>15438</v>
      </c>
      <c r="I64" s="135"/>
      <c r="J64" s="135"/>
      <c r="K64" s="135">
        <f>'将来負担比率（分子）の構造'!L$43</f>
        <v>14718</v>
      </c>
      <c r="L64" s="135"/>
      <c r="M64" s="135"/>
      <c r="N64" s="135">
        <f>'将来負担比率（分子）の構造'!M$43</f>
        <v>14845</v>
      </c>
      <c r="O64" s="135"/>
      <c r="P64" s="135"/>
    </row>
    <row r="65" spans="1:16">
      <c r="A65" s="135" t="s">
        <v>25</v>
      </c>
      <c r="B65" s="135">
        <f>'将来負担比率（分子）の構造'!I$42</f>
        <v>9896</v>
      </c>
      <c r="C65" s="135"/>
      <c r="D65" s="135"/>
      <c r="E65" s="135">
        <f>'将来負担比率（分子）の構造'!J$42</f>
        <v>9670</v>
      </c>
      <c r="F65" s="135"/>
      <c r="G65" s="135"/>
      <c r="H65" s="135">
        <f>'将来負担比率（分子）の構造'!K$42</f>
        <v>3999</v>
      </c>
      <c r="I65" s="135"/>
      <c r="J65" s="135"/>
      <c r="K65" s="135">
        <f>'将来負担比率（分子）の構造'!L$42</f>
        <v>3211</v>
      </c>
      <c r="L65" s="135"/>
      <c r="M65" s="135"/>
      <c r="N65" s="135">
        <f>'将来負担比率（分子）の構造'!M$42</f>
        <v>2954</v>
      </c>
      <c r="O65" s="135"/>
      <c r="P65" s="135"/>
    </row>
    <row r="66" spans="1:16">
      <c r="A66" s="135" t="s">
        <v>24</v>
      </c>
      <c r="B66" s="135">
        <f>'将来負担比率（分子）の構造'!I$41</f>
        <v>47541</v>
      </c>
      <c r="C66" s="135"/>
      <c r="D66" s="135"/>
      <c r="E66" s="135">
        <f>'将来負担比率（分子）の構造'!J$41</f>
        <v>47456</v>
      </c>
      <c r="F66" s="135"/>
      <c r="G66" s="135"/>
      <c r="H66" s="135">
        <f>'将来負担比率（分子）の構造'!K$41</f>
        <v>52788</v>
      </c>
      <c r="I66" s="135"/>
      <c r="J66" s="135"/>
      <c r="K66" s="135">
        <f>'将来負担比率（分子）の構造'!L$41</f>
        <v>52774</v>
      </c>
      <c r="L66" s="135"/>
      <c r="M66" s="135"/>
      <c r="N66" s="135">
        <f>'将来負担比率（分子）の構造'!M$41</f>
        <v>53437</v>
      </c>
      <c r="O66" s="135"/>
      <c r="P66" s="135"/>
    </row>
    <row r="67" spans="1:16">
      <c r="A67" s="135" t="s">
        <v>62</v>
      </c>
      <c r="B67" s="135" t="e">
        <f>NA()</f>
        <v>#N/A</v>
      </c>
      <c r="C67" s="135">
        <f>IF(ISNUMBER('将来負担比率（分子）の構造'!I$52), IF('将来負担比率（分子）の構造'!I$52 &lt; 0, 0, '将来負担比率（分子）の構造'!I$52), NA())</f>
        <v>19363</v>
      </c>
      <c r="D67" s="135" t="e">
        <f>NA()</f>
        <v>#N/A</v>
      </c>
      <c r="E67" s="135" t="e">
        <f>NA()</f>
        <v>#N/A</v>
      </c>
      <c r="F67" s="135">
        <f>IF(ISNUMBER('将来負担比率（分子）の構造'!J$52), IF('将来負担比率（分子）の構造'!J$52 &lt; 0, 0, '将来負担比率（分子）の構造'!J$52), NA())</f>
        <v>19199</v>
      </c>
      <c r="G67" s="135" t="e">
        <f>NA()</f>
        <v>#N/A</v>
      </c>
      <c r="H67" s="135" t="e">
        <f>NA()</f>
        <v>#N/A</v>
      </c>
      <c r="I67" s="135">
        <f>IF(ISNUMBER('将来負担比率（分子）の構造'!K$52), IF('将来負担比率（分子）の構造'!K$52 &lt; 0, 0, '将来負担比率（分子）の構造'!K$52), NA())</f>
        <v>11996</v>
      </c>
      <c r="J67" s="135" t="e">
        <f>NA()</f>
        <v>#N/A</v>
      </c>
      <c r="K67" s="135" t="e">
        <f>NA()</f>
        <v>#N/A</v>
      </c>
      <c r="L67" s="135">
        <f>IF(ISNUMBER('将来負担比率（分子）の構造'!L$52), IF('将来負担比率（分子）の構造'!L$52 &lt; 0, 0, '将来負担比率（分子）の構造'!L$52), NA())</f>
        <v>8125</v>
      </c>
      <c r="M67" s="135" t="e">
        <f>NA()</f>
        <v>#N/A</v>
      </c>
      <c r="N67" s="135" t="e">
        <f>NA()</f>
        <v>#N/A</v>
      </c>
      <c r="O67" s="135">
        <f>IF(ISNUMBER('将来負担比率（分子）の構造'!M$52), IF('将来負担比率（分子）の構造'!M$52 &lt; 0, 0, '将来負担比率（分子）の構造'!M$52), NA())</f>
        <v>6079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21862215</v>
      </c>
      <c r="S5" s="637"/>
      <c r="T5" s="637"/>
      <c r="U5" s="637"/>
      <c r="V5" s="637"/>
      <c r="W5" s="637"/>
      <c r="X5" s="637"/>
      <c r="Y5" s="684"/>
      <c r="Z5" s="697">
        <v>35.700000000000003</v>
      </c>
      <c r="AA5" s="697"/>
      <c r="AB5" s="697"/>
      <c r="AC5" s="697"/>
      <c r="AD5" s="698">
        <v>20046193</v>
      </c>
      <c r="AE5" s="698"/>
      <c r="AF5" s="698"/>
      <c r="AG5" s="698"/>
      <c r="AH5" s="698"/>
      <c r="AI5" s="698"/>
      <c r="AJ5" s="698"/>
      <c r="AK5" s="698"/>
      <c r="AL5" s="685">
        <v>64.5</v>
      </c>
      <c r="AM5" s="654"/>
      <c r="AN5" s="654"/>
      <c r="AO5" s="686"/>
      <c r="AP5" s="673" t="s">
        <v>207</v>
      </c>
      <c r="AQ5" s="674"/>
      <c r="AR5" s="674"/>
      <c r="AS5" s="674"/>
      <c r="AT5" s="674"/>
      <c r="AU5" s="674"/>
      <c r="AV5" s="674"/>
      <c r="AW5" s="674"/>
      <c r="AX5" s="674"/>
      <c r="AY5" s="674"/>
      <c r="AZ5" s="674"/>
      <c r="BA5" s="674"/>
      <c r="BB5" s="674"/>
      <c r="BC5" s="674"/>
      <c r="BD5" s="674"/>
      <c r="BE5" s="674"/>
      <c r="BF5" s="675"/>
      <c r="BG5" s="586">
        <v>20046193</v>
      </c>
      <c r="BH5" s="587"/>
      <c r="BI5" s="587"/>
      <c r="BJ5" s="587"/>
      <c r="BK5" s="587"/>
      <c r="BL5" s="587"/>
      <c r="BM5" s="587"/>
      <c r="BN5" s="588"/>
      <c r="BO5" s="639">
        <v>91.7</v>
      </c>
      <c r="BP5" s="639"/>
      <c r="BQ5" s="639"/>
      <c r="BR5" s="639"/>
      <c r="BS5" s="640">
        <v>212008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305436</v>
      </c>
      <c r="S6" s="587"/>
      <c r="T6" s="587"/>
      <c r="U6" s="587"/>
      <c r="V6" s="587"/>
      <c r="W6" s="587"/>
      <c r="X6" s="587"/>
      <c r="Y6" s="588"/>
      <c r="Z6" s="639">
        <v>0.5</v>
      </c>
      <c r="AA6" s="639"/>
      <c r="AB6" s="639"/>
      <c r="AC6" s="639"/>
      <c r="AD6" s="640">
        <v>305436</v>
      </c>
      <c r="AE6" s="640"/>
      <c r="AF6" s="640"/>
      <c r="AG6" s="640"/>
      <c r="AH6" s="640"/>
      <c r="AI6" s="640"/>
      <c r="AJ6" s="640"/>
      <c r="AK6" s="640"/>
      <c r="AL6" s="609">
        <v>1</v>
      </c>
      <c r="AM6" s="641"/>
      <c r="AN6" s="641"/>
      <c r="AO6" s="642"/>
      <c r="AP6" s="583" t="s">
        <v>212</v>
      </c>
      <c r="AQ6" s="584"/>
      <c r="AR6" s="584"/>
      <c r="AS6" s="584"/>
      <c r="AT6" s="584"/>
      <c r="AU6" s="584"/>
      <c r="AV6" s="584"/>
      <c r="AW6" s="584"/>
      <c r="AX6" s="584"/>
      <c r="AY6" s="584"/>
      <c r="AZ6" s="584"/>
      <c r="BA6" s="584"/>
      <c r="BB6" s="584"/>
      <c r="BC6" s="584"/>
      <c r="BD6" s="584"/>
      <c r="BE6" s="584"/>
      <c r="BF6" s="585"/>
      <c r="BG6" s="586">
        <v>20046193</v>
      </c>
      <c r="BH6" s="587"/>
      <c r="BI6" s="587"/>
      <c r="BJ6" s="587"/>
      <c r="BK6" s="587"/>
      <c r="BL6" s="587"/>
      <c r="BM6" s="587"/>
      <c r="BN6" s="588"/>
      <c r="BO6" s="639">
        <v>91.7</v>
      </c>
      <c r="BP6" s="639"/>
      <c r="BQ6" s="639"/>
      <c r="BR6" s="639"/>
      <c r="BS6" s="640">
        <v>212008</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406998</v>
      </c>
      <c r="CS6" s="587"/>
      <c r="CT6" s="587"/>
      <c r="CU6" s="587"/>
      <c r="CV6" s="587"/>
      <c r="CW6" s="587"/>
      <c r="CX6" s="587"/>
      <c r="CY6" s="588"/>
      <c r="CZ6" s="639">
        <v>0.7</v>
      </c>
      <c r="DA6" s="639"/>
      <c r="DB6" s="639"/>
      <c r="DC6" s="639"/>
      <c r="DD6" s="592" t="s">
        <v>214</v>
      </c>
      <c r="DE6" s="587"/>
      <c r="DF6" s="587"/>
      <c r="DG6" s="587"/>
      <c r="DH6" s="587"/>
      <c r="DI6" s="587"/>
      <c r="DJ6" s="587"/>
      <c r="DK6" s="587"/>
      <c r="DL6" s="587"/>
      <c r="DM6" s="587"/>
      <c r="DN6" s="587"/>
      <c r="DO6" s="587"/>
      <c r="DP6" s="588"/>
      <c r="DQ6" s="592">
        <v>406998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95461</v>
      </c>
      <c r="S7" s="587"/>
      <c r="T7" s="587"/>
      <c r="U7" s="587"/>
      <c r="V7" s="587"/>
      <c r="W7" s="587"/>
      <c r="X7" s="587"/>
      <c r="Y7" s="588"/>
      <c r="Z7" s="639">
        <v>0.2</v>
      </c>
      <c r="AA7" s="639"/>
      <c r="AB7" s="639"/>
      <c r="AC7" s="639"/>
      <c r="AD7" s="640">
        <v>95461</v>
      </c>
      <c r="AE7" s="640"/>
      <c r="AF7" s="640"/>
      <c r="AG7" s="640"/>
      <c r="AH7" s="640"/>
      <c r="AI7" s="640"/>
      <c r="AJ7" s="640"/>
      <c r="AK7" s="640"/>
      <c r="AL7" s="609">
        <v>0.3</v>
      </c>
      <c r="AM7" s="641"/>
      <c r="AN7" s="641"/>
      <c r="AO7" s="642"/>
      <c r="AP7" s="583" t="s">
        <v>216</v>
      </c>
      <c r="AQ7" s="584"/>
      <c r="AR7" s="584"/>
      <c r="AS7" s="584"/>
      <c r="AT7" s="584"/>
      <c r="AU7" s="584"/>
      <c r="AV7" s="584"/>
      <c r="AW7" s="584"/>
      <c r="AX7" s="584"/>
      <c r="AY7" s="584"/>
      <c r="AZ7" s="584"/>
      <c r="BA7" s="584"/>
      <c r="BB7" s="584"/>
      <c r="BC7" s="584"/>
      <c r="BD7" s="584"/>
      <c r="BE7" s="584"/>
      <c r="BF7" s="585"/>
      <c r="BG7" s="586">
        <v>9903964</v>
      </c>
      <c r="BH7" s="587"/>
      <c r="BI7" s="587"/>
      <c r="BJ7" s="587"/>
      <c r="BK7" s="587"/>
      <c r="BL7" s="587"/>
      <c r="BM7" s="587"/>
      <c r="BN7" s="588"/>
      <c r="BO7" s="639">
        <v>45.3</v>
      </c>
      <c r="BP7" s="639"/>
      <c r="BQ7" s="639"/>
      <c r="BR7" s="639"/>
      <c r="BS7" s="640">
        <v>212008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5285574</v>
      </c>
      <c r="CS7" s="587"/>
      <c r="CT7" s="587"/>
      <c r="CU7" s="587"/>
      <c r="CV7" s="587"/>
      <c r="CW7" s="587"/>
      <c r="CX7" s="587"/>
      <c r="CY7" s="588"/>
      <c r="CZ7" s="639">
        <v>8.6999999999999993</v>
      </c>
      <c r="DA7" s="639"/>
      <c r="DB7" s="639"/>
      <c r="DC7" s="639"/>
      <c r="DD7" s="592">
        <v>286100</v>
      </c>
      <c r="DE7" s="587"/>
      <c r="DF7" s="587"/>
      <c r="DG7" s="587"/>
      <c r="DH7" s="587"/>
      <c r="DI7" s="587"/>
      <c r="DJ7" s="587"/>
      <c r="DK7" s="587"/>
      <c r="DL7" s="587"/>
      <c r="DM7" s="587"/>
      <c r="DN7" s="587"/>
      <c r="DO7" s="587"/>
      <c r="DP7" s="588"/>
      <c r="DQ7" s="592">
        <v>4629676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139067</v>
      </c>
      <c r="S8" s="587"/>
      <c r="T8" s="587"/>
      <c r="U8" s="587"/>
      <c r="V8" s="587"/>
      <c r="W8" s="587"/>
      <c r="X8" s="587"/>
      <c r="Y8" s="588"/>
      <c r="Z8" s="639">
        <v>0.2</v>
      </c>
      <c r="AA8" s="639"/>
      <c r="AB8" s="639"/>
      <c r="AC8" s="639"/>
      <c r="AD8" s="640">
        <v>139067</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8261</v>
      </c>
      <c r="BH8" s="587"/>
      <c r="BI8" s="587"/>
      <c r="BJ8" s="587"/>
      <c r="BK8" s="587"/>
      <c r="BL8" s="587"/>
      <c r="BM8" s="587"/>
      <c r="BN8" s="588"/>
      <c r="BO8" s="639">
        <v>0</v>
      </c>
      <c r="BP8" s="639"/>
      <c r="BQ8" s="639"/>
      <c r="BR8" s="639"/>
      <c r="BS8" s="592" t="s">
        <v>220</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27010233</v>
      </c>
      <c r="CS8" s="587"/>
      <c r="CT8" s="587"/>
      <c r="CU8" s="587"/>
      <c r="CV8" s="587"/>
      <c r="CW8" s="587"/>
      <c r="CX8" s="587"/>
      <c r="CY8" s="588"/>
      <c r="CZ8" s="639">
        <v>44.2</v>
      </c>
      <c r="DA8" s="639"/>
      <c r="DB8" s="639"/>
      <c r="DC8" s="639"/>
      <c r="DD8" s="592">
        <v>322391</v>
      </c>
      <c r="DE8" s="587"/>
      <c r="DF8" s="587"/>
      <c r="DG8" s="587"/>
      <c r="DH8" s="587"/>
      <c r="DI8" s="587"/>
      <c r="DJ8" s="587"/>
      <c r="DK8" s="587"/>
      <c r="DL8" s="587"/>
      <c r="DM8" s="587"/>
      <c r="DN8" s="587"/>
      <c r="DO8" s="587"/>
      <c r="DP8" s="588"/>
      <c r="DQ8" s="592">
        <v>12135994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213860</v>
      </c>
      <c r="S9" s="587"/>
      <c r="T9" s="587"/>
      <c r="U9" s="587"/>
      <c r="V9" s="587"/>
      <c r="W9" s="587"/>
      <c r="X9" s="587"/>
      <c r="Y9" s="588"/>
      <c r="Z9" s="639">
        <v>0.3</v>
      </c>
      <c r="AA9" s="639"/>
      <c r="AB9" s="639"/>
      <c r="AC9" s="639"/>
      <c r="AD9" s="640">
        <v>213860</v>
      </c>
      <c r="AE9" s="640"/>
      <c r="AF9" s="640"/>
      <c r="AG9" s="640"/>
      <c r="AH9" s="640"/>
      <c r="AI9" s="640"/>
      <c r="AJ9" s="640"/>
      <c r="AK9" s="640"/>
      <c r="AL9" s="609">
        <v>0.7</v>
      </c>
      <c r="AM9" s="641"/>
      <c r="AN9" s="641"/>
      <c r="AO9" s="642"/>
      <c r="AP9" s="583" t="s">
        <v>223</v>
      </c>
      <c r="AQ9" s="584"/>
      <c r="AR9" s="584"/>
      <c r="AS9" s="584"/>
      <c r="AT9" s="584"/>
      <c r="AU9" s="584"/>
      <c r="AV9" s="584"/>
      <c r="AW9" s="584"/>
      <c r="AX9" s="584"/>
      <c r="AY9" s="584"/>
      <c r="AZ9" s="584"/>
      <c r="BA9" s="584"/>
      <c r="BB9" s="584"/>
      <c r="BC9" s="584"/>
      <c r="BD9" s="584"/>
      <c r="BE9" s="584"/>
      <c r="BF9" s="585"/>
      <c r="BG9" s="586">
        <v>8623804</v>
      </c>
      <c r="BH9" s="587"/>
      <c r="BI9" s="587"/>
      <c r="BJ9" s="587"/>
      <c r="BK9" s="587"/>
      <c r="BL9" s="587"/>
      <c r="BM9" s="587"/>
      <c r="BN9" s="588"/>
      <c r="BO9" s="639">
        <v>39.4</v>
      </c>
      <c r="BP9" s="639"/>
      <c r="BQ9" s="639"/>
      <c r="BR9" s="639"/>
      <c r="BS9" s="592" t="s">
        <v>220</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7806218</v>
      </c>
      <c r="CS9" s="587"/>
      <c r="CT9" s="587"/>
      <c r="CU9" s="587"/>
      <c r="CV9" s="587"/>
      <c r="CW9" s="587"/>
      <c r="CX9" s="587"/>
      <c r="CY9" s="588"/>
      <c r="CZ9" s="639">
        <v>12.8</v>
      </c>
      <c r="DA9" s="639"/>
      <c r="DB9" s="639"/>
      <c r="DC9" s="639"/>
      <c r="DD9" s="592">
        <v>30920</v>
      </c>
      <c r="DE9" s="587"/>
      <c r="DF9" s="587"/>
      <c r="DG9" s="587"/>
      <c r="DH9" s="587"/>
      <c r="DI9" s="587"/>
      <c r="DJ9" s="587"/>
      <c r="DK9" s="587"/>
      <c r="DL9" s="587"/>
      <c r="DM9" s="587"/>
      <c r="DN9" s="587"/>
      <c r="DO9" s="587"/>
      <c r="DP9" s="588"/>
      <c r="DQ9" s="592">
        <v>7549496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1509941</v>
      </c>
      <c r="S10" s="587"/>
      <c r="T10" s="587"/>
      <c r="U10" s="587"/>
      <c r="V10" s="587"/>
      <c r="W10" s="587"/>
      <c r="X10" s="587"/>
      <c r="Y10" s="588"/>
      <c r="Z10" s="639">
        <v>2.5</v>
      </c>
      <c r="AA10" s="639"/>
      <c r="AB10" s="639"/>
      <c r="AC10" s="639"/>
      <c r="AD10" s="640">
        <v>1509941</v>
      </c>
      <c r="AE10" s="640"/>
      <c r="AF10" s="640"/>
      <c r="AG10" s="640"/>
      <c r="AH10" s="640"/>
      <c r="AI10" s="640"/>
      <c r="AJ10" s="640"/>
      <c r="AK10" s="640"/>
      <c r="AL10" s="609">
        <v>4.9000000000000004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382614</v>
      </c>
      <c r="BH10" s="587"/>
      <c r="BI10" s="587"/>
      <c r="BJ10" s="587"/>
      <c r="BK10" s="587"/>
      <c r="BL10" s="587"/>
      <c r="BM10" s="587"/>
      <c r="BN10" s="588"/>
      <c r="BO10" s="639">
        <v>1.8</v>
      </c>
      <c r="BP10" s="639"/>
      <c r="BQ10" s="639"/>
      <c r="BR10" s="639"/>
      <c r="BS10" s="592">
        <v>64700</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79921</v>
      </c>
      <c r="CS10" s="587"/>
      <c r="CT10" s="587"/>
      <c r="CU10" s="587"/>
      <c r="CV10" s="587"/>
      <c r="CW10" s="587"/>
      <c r="CX10" s="587"/>
      <c r="CY10" s="588"/>
      <c r="CZ10" s="639">
        <v>0.1</v>
      </c>
      <c r="DA10" s="639"/>
      <c r="DB10" s="639"/>
      <c r="DC10" s="639"/>
      <c r="DD10" s="592" t="s">
        <v>220</v>
      </c>
      <c r="DE10" s="587"/>
      <c r="DF10" s="587"/>
      <c r="DG10" s="587"/>
      <c r="DH10" s="587"/>
      <c r="DI10" s="587"/>
      <c r="DJ10" s="587"/>
      <c r="DK10" s="587"/>
      <c r="DL10" s="587"/>
      <c r="DM10" s="587"/>
      <c r="DN10" s="587"/>
      <c r="DO10" s="587"/>
      <c r="DP10" s="588"/>
      <c r="DQ10" s="592">
        <v>72136</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34110</v>
      </c>
      <c r="S11" s="587"/>
      <c r="T11" s="587"/>
      <c r="U11" s="587"/>
      <c r="V11" s="587"/>
      <c r="W11" s="587"/>
      <c r="X11" s="587"/>
      <c r="Y11" s="588"/>
      <c r="Z11" s="639">
        <v>0.1</v>
      </c>
      <c r="AA11" s="639"/>
      <c r="AB11" s="639"/>
      <c r="AC11" s="639"/>
      <c r="AD11" s="640">
        <v>34110</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889285</v>
      </c>
      <c r="BH11" s="587"/>
      <c r="BI11" s="587"/>
      <c r="BJ11" s="587"/>
      <c r="BK11" s="587"/>
      <c r="BL11" s="587"/>
      <c r="BM11" s="587"/>
      <c r="BN11" s="588"/>
      <c r="BO11" s="639">
        <v>4.0999999999999996</v>
      </c>
      <c r="BP11" s="639"/>
      <c r="BQ11" s="639"/>
      <c r="BR11" s="639"/>
      <c r="BS11" s="592">
        <v>147308</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467893</v>
      </c>
      <c r="CS11" s="587"/>
      <c r="CT11" s="587"/>
      <c r="CU11" s="587"/>
      <c r="CV11" s="587"/>
      <c r="CW11" s="587"/>
      <c r="CX11" s="587"/>
      <c r="CY11" s="588"/>
      <c r="CZ11" s="639">
        <v>0.8</v>
      </c>
      <c r="DA11" s="639"/>
      <c r="DB11" s="639"/>
      <c r="DC11" s="639"/>
      <c r="DD11" s="592">
        <v>318794</v>
      </c>
      <c r="DE11" s="587"/>
      <c r="DF11" s="587"/>
      <c r="DG11" s="587"/>
      <c r="DH11" s="587"/>
      <c r="DI11" s="587"/>
      <c r="DJ11" s="587"/>
      <c r="DK11" s="587"/>
      <c r="DL11" s="587"/>
      <c r="DM11" s="587"/>
      <c r="DN11" s="587"/>
      <c r="DO11" s="587"/>
      <c r="DP11" s="588"/>
      <c r="DQ11" s="592">
        <v>377439</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220</v>
      </c>
      <c r="S12" s="587"/>
      <c r="T12" s="587"/>
      <c r="U12" s="587"/>
      <c r="V12" s="587"/>
      <c r="W12" s="587"/>
      <c r="X12" s="587"/>
      <c r="Y12" s="588"/>
      <c r="Z12" s="639" t="s">
        <v>220</v>
      </c>
      <c r="AA12" s="639"/>
      <c r="AB12" s="639"/>
      <c r="AC12" s="639"/>
      <c r="AD12" s="640" t="s">
        <v>220</v>
      </c>
      <c r="AE12" s="640"/>
      <c r="AF12" s="640"/>
      <c r="AG12" s="640"/>
      <c r="AH12" s="640"/>
      <c r="AI12" s="640"/>
      <c r="AJ12" s="640"/>
      <c r="AK12" s="640"/>
      <c r="AL12" s="609" t="s">
        <v>220</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8739470</v>
      </c>
      <c r="BH12" s="587"/>
      <c r="BI12" s="587"/>
      <c r="BJ12" s="587"/>
      <c r="BK12" s="587"/>
      <c r="BL12" s="587"/>
      <c r="BM12" s="587"/>
      <c r="BN12" s="588"/>
      <c r="BO12" s="639">
        <v>40</v>
      </c>
      <c r="BP12" s="639"/>
      <c r="BQ12" s="639"/>
      <c r="BR12" s="639"/>
      <c r="BS12" s="592" t="s">
        <v>220</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257088</v>
      </c>
      <c r="CS12" s="587"/>
      <c r="CT12" s="587"/>
      <c r="CU12" s="587"/>
      <c r="CV12" s="587"/>
      <c r="CW12" s="587"/>
      <c r="CX12" s="587"/>
      <c r="CY12" s="588"/>
      <c r="CZ12" s="639">
        <v>0.4</v>
      </c>
      <c r="DA12" s="639"/>
      <c r="DB12" s="639"/>
      <c r="DC12" s="639"/>
      <c r="DD12" s="592">
        <v>3486</v>
      </c>
      <c r="DE12" s="587"/>
      <c r="DF12" s="587"/>
      <c r="DG12" s="587"/>
      <c r="DH12" s="587"/>
      <c r="DI12" s="587"/>
      <c r="DJ12" s="587"/>
      <c r="DK12" s="587"/>
      <c r="DL12" s="587"/>
      <c r="DM12" s="587"/>
      <c r="DN12" s="587"/>
      <c r="DO12" s="587"/>
      <c r="DP12" s="588"/>
      <c r="DQ12" s="592">
        <v>220812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150309</v>
      </c>
      <c r="S13" s="587"/>
      <c r="T13" s="587"/>
      <c r="U13" s="587"/>
      <c r="V13" s="587"/>
      <c r="W13" s="587"/>
      <c r="X13" s="587"/>
      <c r="Y13" s="588"/>
      <c r="Z13" s="639">
        <v>0.2</v>
      </c>
      <c r="AA13" s="639"/>
      <c r="AB13" s="639"/>
      <c r="AC13" s="639"/>
      <c r="AD13" s="640">
        <v>150309</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8671436</v>
      </c>
      <c r="BH13" s="587"/>
      <c r="BI13" s="587"/>
      <c r="BJ13" s="587"/>
      <c r="BK13" s="587"/>
      <c r="BL13" s="587"/>
      <c r="BM13" s="587"/>
      <c r="BN13" s="588"/>
      <c r="BO13" s="639">
        <v>39.700000000000003</v>
      </c>
      <c r="BP13" s="639"/>
      <c r="BQ13" s="639"/>
      <c r="BR13" s="639"/>
      <c r="BS13" s="592" t="s">
        <v>220</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6431575</v>
      </c>
      <c r="CS13" s="587"/>
      <c r="CT13" s="587"/>
      <c r="CU13" s="587"/>
      <c r="CV13" s="587"/>
      <c r="CW13" s="587"/>
      <c r="CX13" s="587"/>
      <c r="CY13" s="588"/>
      <c r="CZ13" s="639">
        <v>10.5</v>
      </c>
      <c r="DA13" s="639"/>
      <c r="DB13" s="639"/>
      <c r="DC13" s="639"/>
      <c r="DD13" s="592">
        <v>3386479</v>
      </c>
      <c r="DE13" s="587"/>
      <c r="DF13" s="587"/>
      <c r="DG13" s="587"/>
      <c r="DH13" s="587"/>
      <c r="DI13" s="587"/>
      <c r="DJ13" s="587"/>
      <c r="DK13" s="587"/>
      <c r="DL13" s="587"/>
      <c r="DM13" s="587"/>
      <c r="DN13" s="587"/>
      <c r="DO13" s="587"/>
      <c r="DP13" s="588"/>
      <c r="DQ13" s="592">
        <v>3269569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220</v>
      </c>
      <c r="S14" s="587"/>
      <c r="T14" s="587"/>
      <c r="U14" s="587"/>
      <c r="V14" s="587"/>
      <c r="W14" s="587"/>
      <c r="X14" s="587"/>
      <c r="Y14" s="588"/>
      <c r="Z14" s="639" t="s">
        <v>220</v>
      </c>
      <c r="AA14" s="639"/>
      <c r="AB14" s="639"/>
      <c r="AC14" s="639"/>
      <c r="AD14" s="640" t="s">
        <v>220</v>
      </c>
      <c r="AE14" s="640"/>
      <c r="AF14" s="640"/>
      <c r="AG14" s="640"/>
      <c r="AH14" s="640"/>
      <c r="AI14" s="640"/>
      <c r="AJ14" s="640"/>
      <c r="AK14" s="640"/>
      <c r="AL14" s="609" t="s">
        <v>220</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252371</v>
      </c>
      <c r="BH14" s="587"/>
      <c r="BI14" s="587"/>
      <c r="BJ14" s="587"/>
      <c r="BK14" s="587"/>
      <c r="BL14" s="587"/>
      <c r="BM14" s="587"/>
      <c r="BN14" s="588"/>
      <c r="BO14" s="639">
        <v>1.2</v>
      </c>
      <c r="BP14" s="639"/>
      <c r="BQ14" s="639"/>
      <c r="BR14" s="639"/>
      <c r="BS14" s="592" t="s">
        <v>220</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1604988</v>
      </c>
      <c r="CS14" s="587"/>
      <c r="CT14" s="587"/>
      <c r="CU14" s="587"/>
      <c r="CV14" s="587"/>
      <c r="CW14" s="587"/>
      <c r="CX14" s="587"/>
      <c r="CY14" s="588"/>
      <c r="CZ14" s="639">
        <v>2.6</v>
      </c>
      <c r="DA14" s="639"/>
      <c r="DB14" s="639"/>
      <c r="DC14" s="639"/>
      <c r="DD14" s="592">
        <v>347638</v>
      </c>
      <c r="DE14" s="587"/>
      <c r="DF14" s="587"/>
      <c r="DG14" s="587"/>
      <c r="DH14" s="587"/>
      <c r="DI14" s="587"/>
      <c r="DJ14" s="587"/>
      <c r="DK14" s="587"/>
      <c r="DL14" s="587"/>
      <c r="DM14" s="587"/>
      <c r="DN14" s="587"/>
      <c r="DO14" s="587"/>
      <c r="DP14" s="588"/>
      <c r="DQ14" s="592">
        <v>1387895</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188922</v>
      </c>
      <c r="S15" s="587"/>
      <c r="T15" s="587"/>
      <c r="U15" s="587"/>
      <c r="V15" s="587"/>
      <c r="W15" s="587"/>
      <c r="X15" s="587"/>
      <c r="Y15" s="588"/>
      <c r="Z15" s="639">
        <v>0.3</v>
      </c>
      <c r="AA15" s="639"/>
      <c r="AB15" s="639"/>
      <c r="AC15" s="639"/>
      <c r="AD15" s="640">
        <v>188922</v>
      </c>
      <c r="AE15" s="640"/>
      <c r="AF15" s="640"/>
      <c r="AG15" s="640"/>
      <c r="AH15" s="640"/>
      <c r="AI15" s="640"/>
      <c r="AJ15" s="640"/>
      <c r="AK15" s="640"/>
      <c r="AL15" s="609">
        <v>0.6</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1150388</v>
      </c>
      <c r="BH15" s="587"/>
      <c r="BI15" s="587"/>
      <c r="BJ15" s="587"/>
      <c r="BK15" s="587"/>
      <c r="BL15" s="587"/>
      <c r="BM15" s="587"/>
      <c r="BN15" s="588"/>
      <c r="BO15" s="639">
        <v>5.3</v>
      </c>
      <c r="BP15" s="639"/>
      <c r="BQ15" s="639"/>
      <c r="BR15" s="639"/>
      <c r="BS15" s="592" t="s">
        <v>220</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6083463</v>
      </c>
      <c r="CS15" s="587"/>
      <c r="CT15" s="587"/>
      <c r="CU15" s="587"/>
      <c r="CV15" s="587"/>
      <c r="CW15" s="587"/>
      <c r="CX15" s="587"/>
      <c r="CY15" s="588"/>
      <c r="CZ15" s="639">
        <v>10</v>
      </c>
      <c r="DA15" s="639"/>
      <c r="DB15" s="639"/>
      <c r="DC15" s="639"/>
      <c r="DD15" s="592">
        <v>1607371</v>
      </c>
      <c r="DE15" s="587"/>
      <c r="DF15" s="587"/>
      <c r="DG15" s="587"/>
      <c r="DH15" s="587"/>
      <c r="DI15" s="587"/>
      <c r="DJ15" s="587"/>
      <c r="DK15" s="587"/>
      <c r="DL15" s="587"/>
      <c r="DM15" s="587"/>
      <c r="DN15" s="587"/>
      <c r="DO15" s="587"/>
      <c r="DP15" s="588"/>
      <c r="DQ15" s="592">
        <v>4412197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8669044</v>
      </c>
      <c r="S16" s="587"/>
      <c r="T16" s="587"/>
      <c r="U16" s="587"/>
      <c r="V16" s="587"/>
      <c r="W16" s="587"/>
      <c r="X16" s="587"/>
      <c r="Y16" s="588"/>
      <c r="Z16" s="639">
        <v>14.2</v>
      </c>
      <c r="AA16" s="639"/>
      <c r="AB16" s="639"/>
      <c r="AC16" s="639"/>
      <c r="AD16" s="640">
        <v>7946730</v>
      </c>
      <c r="AE16" s="640"/>
      <c r="AF16" s="640"/>
      <c r="AG16" s="640"/>
      <c r="AH16" s="640"/>
      <c r="AI16" s="640"/>
      <c r="AJ16" s="640"/>
      <c r="AK16" s="640"/>
      <c r="AL16" s="609">
        <v>25.6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220</v>
      </c>
      <c r="BH16" s="587"/>
      <c r="BI16" s="587"/>
      <c r="BJ16" s="587"/>
      <c r="BK16" s="587"/>
      <c r="BL16" s="587"/>
      <c r="BM16" s="587"/>
      <c r="BN16" s="588"/>
      <c r="BO16" s="639" t="s">
        <v>220</v>
      </c>
      <c r="BP16" s="639"/>
      <c r="BQ16" s="639"/>
      <c r="BR16" s="639"/>
      <c r="BS16" s="592" t="s">
        <v>220</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11290</v>
      </c>
      <c r="CS16" s="587"/>
      <c r="CT16" s="587"/>
      <c r="CU16" s="587"/>
      <c r="CV16" s="587"/>
      <c r="CW16" s="587"/>
      <c r="CX16" s="587"/>
      <c r="CY16" s="588"/>
      <c r="CZ16" s="639">
        <v>0</v>
      </c>
      <c r="DA16" s="639"/>
      <c r="DB16" s="639"/>
      <c r="DC16" s="639"/>
      <c r="DD16" s="592" t="s">
        <v>220</v>
      </c>
      <c r="DE16" s="587"/>
      <c r="DF16" s="587"/>
      <c r="DG16" s="587"/>
      <c r="DH16" s="587"/>
      <c r="DI16" s="587"/>
      <c r="DJ16" s="587"/>
      <c r="DK16" s="587"/>
      <c r="DL16" s="587"/>
      <c r="DM16" s="587"/>
      <c r="DN16" s="587"/>
      <c r="DO16" s="587"/>
      <c r="DP16" s="588"/>
      <c r="DQ16" s="592">
        <v>1779</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7946730</v>
      </c>
      <c r="S17" s="587"/>
      <c r="T17" s="587"/>
      <c r="U17" s="587"/>
      <c r="V17" s="587"/>
      <c r="W17" s="587"/>
      <c r="X17" s="587"/>
      <c r="Y17" s="588"/>
      <c r="Z17" s="639">
        <v>13</v>
      </c>
      <c r="AA17" s="639"/>
      <c r="AB17" s="639"/>
      <c r="AC17" s="639"/>
      <c r="AD17" s="640">
        <v>7946730</v>
      </c>
      <c r="AE17" s="640"/>
      <c r="AF17" s="640"/>
      <c r="AG17" s="640"/>
      <c r="AH17" s="640"/>
      <c r="AI17" s="640"/>
      <c r="AJ17" s="640"/>
      <c r="AK17" s="640"/>
      <c r="AL17" s="609">
        <v>25.6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220</v>
      </c>
      <c r="BH17" s="587"/>
      <c r="BI17" s="587"/>
      <c r="BJ17" s="587"/>
      <c r="BK17" s="587"/>
      <c r="BL17" s="587"/>
      <c r="BM17" s="587"/>
      <c r="BN17" s="588"/>
      <c r="BO17" s="639" t="s">
        <v>220</v>
      </c>
      <c r="BP17" s="639"/>
      <c r="BQ17" s="639"/>
      <c r="BR17" s="639"/>
      <c r="BS17" s="592" t="s">
        <v>220</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5639812</v>
      </c>
      <c r="CS17" s="587"/>
      <c r="CT17" s="587"/>
      <c r="CU17" s="587"/>
      <c r="CV17" s="587"/>
      <c r="CW17" s="587"/>
      <c r="CX17" s="587"/>
      <c r="CY17" s="588"/>
      <c r="CZ17" s="639">
        <v>9.1999999999999993</v>
      </c>
      <c r="DA17" s="639"/>
      <c r="DB17" s="639"/>
      <c r="DC17" s="639"/>
      <c r="DD17" s="592" t="s">
        <v>220</v>
      </c>
      <c r="DE17" s="587"/>
      <c r="DF17" s="587"/>
      <c r="DG17" s="587"/>
      <c r="DH17" s="587"/>
      <c r="DI17" s="587"/>
      <c r="DJ17" s="587"/>
      <c r="DK17" s="587"/>
      <c r="DL17" s="587"/>
      <c r="DM17" s="587"/>
      <c r="DN17" s="587"/>
      <c r="DO17" s="587"/>
      <c r="DP17" s="588"/>
      <c r="DQ17" s="592">
        <v>5479399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722305</v>
      </c>
      <c r="S18" s="587"/>
      <c r="T18" s="587"/>
      <c r="U18" s="587"/>
      <c r="V18" s="587"/>
      <c r="W18" s="587"/>
      <c r="X18" s="587"/>
      <c r="Y18" s="588"/>
      <c r="Z18" s="639">
        <v>1.2</v>
      </c>
      <c r="AA18" s="639"/>
      <c r="AB18" s="639"/>
      <c r="AC18" s="639"/>
      <c r="AD18" s="640" t="s">
        <v>220</v>
      </c>
      <c r="AE18" s="640"/>
      <c r="AF18" s="640"/>
      <c r="AG18" s="640"/>
      <c r="AH18" s="640"/>
      <c r="AI18" s="640"/>
      <c r="AJ18" s="640"/>
      <c r="AK18" s="640"/>
      <c r="AL18" s="609" t="s">
        <v>220</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220</v>
      </c>
      <c r="BH18" s="587"/>
      <c r="BI18" s="587"/>
      <c r="BJ18" s="587"/>
      <c r="BK18" s="587"/>
      <c r="BL18" s="587"/>
      <c r="BM18" s="587"/>
      <c r="BN18" s="588"/>
      <c r="BO18" s="639" t="s">
        <v>220</v>
      </c>
      <c r="BP18" s="639"/>
      <c r="BQ18" s="639"/>
      <c r="BR18" s="639"/>
      <c r="BS18" s="592" t="s">
        <v>220</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220</v>
      </c>
      <c r="CS18" s="587"/>
      <c r="CT18" s="587"/>
      <c r="CU18" s="587"/>
      <c r="CV18" s="587"/>
      <c r="CW18" s="587"/>
      <c r="CX18" s="587"/>
      <c r="CY18" s="588"/>
      <c r="CZ18" s="639" t="s">
        <v>220</v>
      </c>
      <c r="DA18" s="639"/>
      <c r="DB18" s="639"/>
      <c r="DC18" s="639"/>
      <c r="DD18" s="592" t="s">
        <v>220</v>
      </c>
      <c r="DE18" s="587"/>
      <c r="DF18" s="587"/>
      <c r="DG18" s="587"/>
      <c r="DH18" s="587"/>
      <c r="DI18" s="587"/>
      <c r="DJ18" s="587"/>
      <c r="DK18" s="587"/>
      <c r="DL18" s="587"/>
      <c r="DM18" s="587"/>
      <c r="DN18" s="587"/>
      <c r="DO18" s="587"/>
      <c r="DP18" s="588"/>
      <c r="DQ18" s="592" t="s">
        <v>220</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9</v>
      </c>
      <c r="S19" s="587"/>
      <c r="T19" s="587"/>
      <c r="U19" s="587"/>
      <c r="V19" s="587"/>
      <c r="W19" s="587"/>
      <c r="X19" s="587"/>
      <c r="Y19" s="588"/>
      <c r="Z19" s="639">
        <v>0</v>
      </c>
      <c r="AA19" s="639"/>
      <c r="AB19" s="639"/>
      <c r="AC19" s="639"/>
      <c r="AD19" s="640" t="s">
        <v>220</v>
      </c>
      <c r="AE19" s="640"/>
      <c r="AF19" s="640"/>
      <c r="AG19" s="640"/>
      <c r="AH19" s="640"/>
      <c r="AI19" s="640"/>
      <c r="AJ19" s="640"/>
      <c r="AK19" s="640"/>
      <c r="AL19" s="609" t="s">
        <v>220</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1816022</v>
      </c>
      <c r="BH19" s="587"/>
      <c r="BI19" s="587"/>
      <c r="BJ19" s="587"/>
      <c r="BK19" s="587"/>
      <c r="BL19" s="587"/>
      <c r="BM19" s="587"/>
      <c r="BN19" s="588"/>
      <c r="BO19" s="639">
        <v>8.3000000000000007</v>
      </c>
      <c r="BP19" s="639"/>
      <c r="BQ19" s="639"/>
      <c r="BR19" s="639"/>
      <c r="BS19" s="592" t="s">
        <v>220</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220</v>
      </c>
      <c r="CS19" s="587"/>
      <c r="CT19" s="587"/>
      <c r="CU19" s="587"/>
      <c r="CV19" s="587"/>
      <c r="CW19" s="587"/>
      <c r="CX19" s="587"/>
      <c r="CY19" s="588"/>
      <c r="CZ19" s="639" t="s">
        <v>220</v>
      </c>
      <c r="DA19" s="639"/>
      <c r="DB19" s="639"/>
      <c r="DC19" s="639"/>
      <c r="DD19" s="592" t="s">
        <v>220</v>
      </c>
      <c r="DE19" s="587"/>
      <c r="DF19" s="587"/>
      <c r="DG19" s="587"/>
      <c r="DH19" s="587"/>
      <c r="DI19" s="587"/>
      <c r="DJ19" s="587"/>
      <c r="DK19" s="587"/>
      <c r="DL19" s="587"/>
      <c r="DM19" s="587"/>
      <c r="DN19" s="587"/>
      <c r="DO19" s="587"/>
      <c r="DP19" s="588"/>
      <c r="DQ19" s="592" t="s">
        <v>220</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33168365</v>
      </c>
      <c r="S20" s="587"/>
      <c r="T20" s="587"/>
      <c r="U20" s="587"/>
      <c r="V20" s="587"/>
      <c r="W20" s="587"/>
      <c r="X20" s="587"/>
      <c r="Y20" s="588"/>
      <c r="Z20" s="639">
        <v>54.1</v>
      </c>
      <c r="AA20" s="639"/>
      <c r="AB20" s="639"/>
      <c r="AC20" s="639"/>
      <c r="AD20" s="640">
        <v>30630029</v>
      </c>
      <c r="AE20" s="640"/>
      <c r="AF20" s="640"/>
      <c r="AG20" s="640"/>
      <c r="AH20" s="640"/>
      <c r="AI20" s="640"/>
      <c r="AJ20" s="640"/>
      <c r="AK20" s="640"/>
      <c r="AL20" s="609">
        <v>98.6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1816022</v>
      </c>
      <c r="BH20" s="587"/>
      <c r="BI20" s="587"/>
      <c r="BJ20" s="587"/>
      <c r="BK20" s="587"/>
      <c r="BL20" s="587"/>
      <c r="BM20" s="587"/>
      <c r="BN20" s="588"/>
      <c r="BO20" s="639">
        <v>8.3000000000000007</v>
      </c>
      <c r="BP20" s="639"/>
      <c r="BQ20" s="639"/>
      <c r="BR20" s="639"/>
      <c r="BS20" s="592" t="s">
        <v>220</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61085053</v>
      </c>
      <c r="CS20" s="587"/>
      <c r="CT20" s="587"/>
      <c r="CU20" s="587"/>
      <c r="CV20" s="587"/>
      <c r="CW20" s="587"/>
      <c r="CX20" s="587"/>
      <c r="CY20" s="588"/>
      <c r="CZ20" s="639">
        <v>100</v>
      </c>
      <c r="DA20" s="639"/>
      <c r="DB20" s="639"/>
      <c r="DC20" s="639"/>
      <c r="DD20" s="592">
        <v>6303179</v>
      </c>
      <c r="DE20" s="587"/>
      <c r="DF20" s="587"/>
      <c r="DG20" s="587"/>
      <c r="DH20" s="587"/>
      <c r="DI20" s="587"/>
      <c r="DJ20" s="587"/>
      <c r="DK20" s="587"/>
      <c r="DL20" s="587"/>
      <c r="DM20" s="587"/>
      <c r="DN20" s="587"/>
      <c r="DO20" s="587"/>
      <c r="DP20" s="588"/>
      <c r="DQ20" s="592">
        <v>39943390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27605</v>
      </c>
      <c r="S21" s="587"/>
      <c r="T21" s="587"/>
      <c r="U21" s="587"/>
      <c r="V21" s="587"/>
      <c r="W21" s="587"/>
      <c r="X21" s="587"/>
      <c r="Y21" s="588"/>
      <c r="Z21" s="639">
        <v>0</v>
      </c>
      <c r="AA21" s="639"/>
      <c r="AB21" s="639"/>
      <c r="AC21" s="639"/>
      <c r="AD21" s="640">
        <v>27605</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220</v>
      </c>
      <c r="BH21" s="587"/>
      <c r="BI21" s="587"/>
      <c r="BJ21" s="587"/>
      <c r="BK21" s="587"/>
      <c r="BL21" s="587"/>
      <c r="BM21" s="587"/>
      <c r="BN21" s="588"/>
      <c r="BO21" s="639" t="s">
        <v>220</v>
      </c>
      <c r="BP21" s="639"/>
      <c r="BQ21" s="639"/>
      <c r="BR21" s="639"/>
      <c r="BS21" s="592" t="s">
        <v>220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486518</v>
      </c>
      <c r="S22" s="587"/>
      <c r="T22" s="587"/>
      <c r="U22" s="587"/>
      <c r="V22" s="587"/>
      <c r="W22" s="587"/>
      <c r="X22" s="587"/>
      <c r="Y22" s="588"/>
      <c r="Z22" s="639">
        <v>0.8</v>
      </c>
      <c r="AA22" s="639"/>
      <c r="AB22" s="639"/>
      <c r="AC22" s="639"/>
      <c r="AD22" s="640" t="s">
        <v>220</v>
      </c>
      <c r="AE22" s="640"/>
      <c r="AF22" s="640"/>
      <c r="AG22" s="640"/>
      <c r="AH22" s="640"/>
      <c r="AI22" s="640"/>
      <c r="AJ22" s="640"/>
      <c r="AK22" s="640"/>
      <c r="AL22" s="609" t="s">
        <v>220</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220</v>
      </c>
      <c r="BH22" s="587"/>
      <c r="BI22" s="587"/>
      <c r="BJ22" s="587"/>
      <c r="BK22" s="587"/>
      <c r="BL22" s="587"/>
      <c r="BM22" s="587"/>
      <c r="BN22" s="588"/>
      <c r="BO22" s="639" t="s">
        <v>220</v>
      </c>
      <c r="BP22" s="639"/>
      <c r="BQ22" s="639"/>
      <c r="BR22" s="639"/>
      <c r="BS22" s="592" t="s">
        <v>220</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1210801</v>
      </c>
      <c r="S23" s="587"/>
      <c r="T23" s="587"/>
      <c r="U23" s="587"/>
      <c r="V23" s="587"/>
      <c r="W23" s="587"/>
      <c r="X23" s="587"/>
      <c r="Y23" s="588"/>
      <c r="Z23" s="639">
        <v>2</v>
      </c>
      <c r="AA23" s="639"/>
      <c r="AB23" s="639"/>
      <c r="AC23" s="639"/>
      <c r="AD23" s="640">
        <v>163539</v>
      </c>
      <c r="AE23" s="640"/>
      <c r="AF23" s="640"/>
      <c r="AG23" s="640"/>
      <c r="AH23" s="640"/>
      <c r="AI23" s="640"/>
      <c r="AJ23" s="640"/>
      <c r="AK23" s="640"/>
      <c r="AL23" s="609">
        <v>0.5</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1816022</v>
      </c>
      <c r="BH23" s="587"/>
      <c r="BI23" s="587"/>
      <c r="BJ23" s="587"/>
      <c r="BK23" s="587"/>
      <c r="BL23" s="587"/>
      <c r="BM23" s="587"/>
      <c r="BN23" s="588"/>
      <c r="BO23" s="639">
        <v>8.3000000000000007</v>
      </c>
      <c r="BP23" s="639"/>
      <c r="BQ23" s="639"/>
      <c r="BR23" s="639"/>
      <c r="BS23" s="592" t="s">
        <v>220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106960</v>
      </c>
      <c r="S24" s="587"/>
      <c r="T24" s="587"/>
      <c r="U24" s="587"/>
      <c r="V24" s="587"/>
      <c r="W24" s="587"/>
      <c r="X24" s="587"/>
      <c r="Y24" s="588"/>
      <c r="Z24" s="639">
        <v>0.2</v>
      </c>
      <c r="AA24" s="639"/>
      <c r="AB24" s="639"/>
      <c r="AC24" s="639"/>
      <c r="AD24" s="640" t="s">
        <v>220</v>
      </c>
      <c r="AE24" s="640"/>
      <c r="AF24" s="640"/>
      <c r="AG24" s="640"/>
      <c r="AH24" s="640"/>
      <c r="AI24" s="640"/>
      <c r="AJ24" s="640"/>
      <c r="AK24" s="640"/>
      <c r="AL24" s="609" t="s">
        <v>220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220</v>
      </c>
      <c r="BH24" s="587"/>
      <c r="BI24" s="587"/>
      <c r="BJ24" s="587"/>
      <c r="BK24" s="587"/>
      <c r="BL24" s="587"/>
      <c r="BM24" s="587"/>
      <c r="BN24" s="588"/>
      <c r="BO24" s="639" t="s">
        <v>220</v>
      </c>
      <c r="BP24" s="639"/>
      <c r="BQ24" s="639"/>
      <c r="BR24" s="639"/>
      <c r="BS24" s="592" t="s">
        <v>220</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34001820</v>
      </c>
      <c r="CS24" s="637"/>
      <c r="CT24" s="637"/>
      <c r="CU24" s="637"/>
      <c r="CV24" s="637"/>
      <c r="CW24" s="637"/>
      <c r="CX24" s="637"/>
      <c r="CY24" s="684"/>
      <c r="CZ24" s="688">
        <v>55.7</v>
      </c>
      <c r="DA24" s="689"/>
      <c r="DB24" s="689"/>
      <c r="DC24" s="690"/>
      <c r="DD24" s="683">
        <v>20057305</v>
      </c>
      <c r="DE24" s="637"/>
      <c r="DF24" s="637"/>
      <c r="DG24" s="637"/>
      <c r="DH24" s="637"/>
      <c r="DI24" s="637"/>
      <c r="DJ24" s="637"/>
      <c r="DK24" s="684"/>
      <c r="DL24" s="683">
        <v>19737053</v>
      </c>
      <c r="DM24" s="637"/>
      <c r="DN24" s="637"/>
      <c r="DO24" s="637"/>
      <c r="DP24" s="637"/>
      <c r="DQ24" s="637"/>
      <c r="DR24" s="637"/>
      <c r="DS24" s="637"/>
      <c r="DT24" s="637"/>
      <c r="DU24" s="637"/>
      <c r="DV24" s="684"/>
      <c r="DW24" s="685">
        <v>57.5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12898028</v>
      </c>
      <c r="S25" s="587"/>
      <c r="T25" s="587"/>
      <c r="U25" s="587"/>
      <c r="V25" s="587"/>
      <c r="W25" s="587"/>
      <c r="X25" s="587"/>
      <c r="Y25" s="588"/>
      <c r="Z25" s="639">
        <v>21.1</v>
      </c>
      <c r="AA25" s="639"/>
      <c r="AB25" s="639"/>
      <c r="AC25" s="639"/>
      <c r="AD25" s="640" t="s">
        <v>220</v>
      </c>
      <c r="AE25" s="640"/>
      <c r="AF25" s="640"/>
      <c r="AG25" s="640"/>
      <c r="AH25" s="640"/>
      <c r="AI25" s="640"/>
      <c r="AJ25" s="640"/>
      <c r="AK25" s="640"/>
      <c r="AL25" s="609" t="s">
        <v>220</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220</v>
      </c>
      <c r="BH25" s="587"/>
      <c r="BI25" s="587"/>
      <c r="BJ25" s="587"/>
      <c r="BK25" s="587"/>
      <c r="BL25" s="587"/>
      <c r="BM25" s="587"/>
      <c r="BN25" s="588"/>
      <c r="BO25" s="639" t="s">
        <v>220</v>
      </c>
      <c r="BP25" s="639"/>
      <c r="BQ25" s="639"/>
      <c r="BR25" s="639"/>
      <c r="BS25" s="592" t="s">
        <v>220</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9856327</v>
      </c>
      <c r="CS25" s="605"/>
      <c r="CT25" s="605"/>
      <c r="CU25" s="605"/>
      <c r="CV25" s="605"/>
      <c r="CW25" s="605"/>
      <c r="CX25" s="605"/>
      <c r="CY25" s="606"/>
      <c r="CZ25" s="589">
        <v>16.100000000000001</v>
      </c>
      <c r="DA25" s="607"/>
      <c r="DB25" s="607"/>
      <c r="DC25" s="608"/>
      <c r="DD25" s="592">
        <v>9134810</v>
      </c>
      <c r="DE25" s="605"/>
      <c r="DF25" s="605"/>
      <c r="DG25" s="605"/>
      <c r="DH25" s="605"/>
      <c r="DI25" s="605"/>
      <c r="DJ25" s="605"/>
      <c r="DK25" s="606"/>
      <c r="DL25" s="592">
        <v>8815022</v>
      </c>
      <c r="DM25" s="605"/>
      <c r="DN25" s="605"/>
      <c r="DO25" s="605"/>
      <c r="DP25" s="605"/>
      <c r="DQ25" s="605"/>
      <c r="DR25" s="605"/>
      <c r="DS25" s="605"/>
      <c r="DT25" s="605"/>
      <c r="DU25" s="605"/>
      <c r="DV25" s="606"/>
      <c r="DW25" s="609">
        <v>25.7</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v>220223</v>
      </c>
      <c r="S26" s="587"/>
      <c r="T26" s="587"/>
      <c r="U26" s="587"/>
      <c r="V26" s="587"/>
      <c r="W26" s="587"/>
      <c r="X26" s="587"/>
      <c r="Y26" s="588"/>
      <c r="Z26" s="639">
        <v>0.4</v>
      </c>
      <c r="AA26" s="639"/>
      <c r="AB26" s="639"/>
      <c r="AC26" s="639"/>
      <c r="AD26" s="640">
        <v>220223</v>
      </c>
      <c r="AE26" s="640"/>
      <c r="AF26" s="640"/>
      <c r="AG26" s="640"/>
      <c r="AH26" s="640"/>
      <c r="AI26" s="640"/>
      <c r="AJ26" s="640"/>
      <c r="AK26" s="640"/>
      <c r="AL26" s="609">
        <v>0.7</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220</v>
      </c>
      <c r="BH26" s="587"/>
      <c r="BI26" s="587"/>
      <c r="BJ26" s="587"/>
      <c r="BK26" s="587"/>
      <c r="BL26" s="587"/>
      <c r="BM26" s="587"/>
      <c r="BN26" s="588"/>
      <c r="BO26" s="639" t="s">
        <v>220</v>
      </c>
      <c r="BP26" s="639"/>
      <c r="BQ26" s="639"/>
      <c r="BR26" s="639"/>
      <c r="BS26" s="592" t="s">
        <v>220</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6141405</v>
      </c>
      <c r="CS26" s="587"/>
      <c r="CT26" s="587"/>
      <c r="CU26" s="587"/>
      <c r="CV26" s="587"/>
      <c r="CW26" s="587"/>
      <c r="CX26" s="587"/>
      <c r="CY26" s="588"/>
      <c r="CZ26" s="589">
        <v>10.1</v>
      </c>
      <c r="DA26" s="607"/>
      <c r="DB26" s="607"/>
      <c r="DC26" s="608"/>
      <c r="DD26" s="592">
        <v>5549923</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3953420</v>
      </c>
      <c r="S27" s="587"/>
      <c r="T27" s="587"/>
      <c r="U27" s="587"/>
      <c r="V27" s="587"/>
      <c r="W27" s="587"/>
      <c r="X27" s="587"/>
      <c r="Y27" s="588"/>
      <c r="Z27" s="639">
        <v>6.5</v>
      </c>
      <c r="AA27" s="639"/>
      <c r="AB27" s="639"/>
      <c r="AC27" s="639"/>
      <c r="AD27" s="640" t="s">
        <v>220</v>
      </c>
      <c r="AE27" s="640"/>
      <c r="AF27" s="640"/>
      <c r="AG27" s="640"/>
      <c r="AH27" s="640"/>
      <c r="AI27" s="640"/>
      <c r="AJ27" s="640"/>
      <c r="AK27" s="640"/>
      <c r="AL27" s="609" t="s">
        <v>220</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21862215</v>
      </c>
      <c r="BH27" s="587"/>
      <c r="BI27" s="587"/>
      <c r="BJ27" s="587"/>
      <c r="BK27" s="587"/>
      <c r="BL27" s="587"/>
      <c r="BM27" s="587"/>
      <c r="BN27" s="588"/>
      <c r="BO27" s="639">
        <v>100</v>
      </c>
      <c r="BP27" s="639"/>
      <c r="BQ27" s="639"/>
      <c r="BR27" s="639"/>
      <c r="BS27" s="592">
        <v>212008</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18505681</v>
      </c>
      <c r="CS27" s="605"/>
      <c r="CT27" s="605"/>
      <c r="CU27" s="605"/>
      <c r="CV27" s="605"/>
      <c r="CW27" s="605"/>
      <c r="CX27" s="605"/>
      <c r="CY27" s="606"/>
      <c r="CZ27" s="589">
        <v>30.3</v>
      </c>
      <c r="DA27" s="607"/>
      <c r="DB27" s="607"/>
      <c r="DC27" s="608"/>
      <c r="DD27" s="592">
        <v>5443096</v>
      </c>
      <c r="DE27" s="605"/>
      <c r="DF27" s="605"/>
      <c r="DG27" s="605"/>
      <c r="DH27" s="605"/>
      <c r="DI27" s="605"/>
      <c r="DJ27" s="605"/>
      <c r="DK27" s="606"/>
      <c r="DL27" s="592">
        <v>5442696</v>
      </c>
      <c r="DM27" s="605"/>
      <c r="DN27" s="605"/>
      <c r="DO27" s="605"/>
      <c r="DP27" s="605"/>
      <c r="DQ27" s="605"/>
      <c r="DR27" s="605"/>
      <c r="DS27" s="605"/>
      <c r="DT27" s="605"/>
      <c r="DU27" s="605"/>
      <c r="DV27" s="606"/>
      <c r="DW27" s="609">
        <v>15.9</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440854</v>
      </c>
      <c r="S28" s="587"/>
      <c r="T28" s="587"/>
      <c r="U28" s="587"/>
      <c r="V28" s="587"/>
      <c r="W28" s="587"/>
      <c r="X28" s="587"/>
      <c r="Y28" s="588"/>
      <c r="Z28" s="639">
        <v>0.7</v>
      </c>
      <c r="AA28" s="639"/>
      <c r="AB28" s="639"/>
      <c r="AC28" s="639"/>
      <c r="AD28" s="640">
        <v>8762</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5639812</v>
      </c>
      <c r="CS28" s="587"/>
      <c r="CT28" s="587"/>
      <c r="CU28" s="587"/>
      <c r="CV28" s="587"/>
      <c r="CW28" s="587"/>
      <c r="CX28" s="587"/>
      <c r="CY28" s="588"/>
      <c r="CZ28" s="589">
        <v>9.1999999999999993</v>
      </c>
      <c r="DA28" s="607"/>
      <c r="DB28" s="607"/>
      <c r="DC28" s="608"/>
      <c r="DD28" s="592">
        <v>5479399</v>
      </c>
      <c r="DE28" s="587"/>
      <c r="DF28" s="587"/>
      <c r="DG28" s="587"/>
      <c r="DH28" s="587"/>
      <c r="DI28" s="587"/>
      <c r="DJ28" s="587"/>
      <c r="DK28" s="588"/>
      <c r="DL28" s="592">
        <v>5479335</v>
      </c>
      <c r="DM28" s="587"/>
      <c r="DN28" s="587"/>
      <c r="DO28" s="587"/>
      <c r="DP28" s="587"/>
      <c r="DQ28" s="587"/>
      <c r="DR28" s="587"/>
      <c r="DS28" s="587"/>
      <c r="DT28" s="587"/>
      <c r="DU28" s="587"/>
      <c r="DV28" s="588"/>
      <c r="DW28" s="609">
        <v>16</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51781</v>
      </c>
      <c r="S29" s="587"/>
      <c r="T29" s="587"/>
      <c r="U29" s="587"/>
      <c r="V29" s="587"/>
      <c r="W29" s="587"/>
      <c r="X29" s="587"/>
      <c r="Y29" s="588"/>
      <c r="Z29" s="639">
        <v>0.1</v>
      </c>
      <c r="AA29" s="639"/>
      <c r="AB29" s="639"/>
      <c r="AC29" s="639"/>
      <c r="AD29" s="640" t="s">
        <v>220</v>
      </c>
      <c r="AE29" s="640"/>
      <c r="AF29" s="640"/>
      <c r="AG29" s="640"/>
      <c r="AH29" s="640"/>
      <c r="AI29" s="640"/>
      <c r="AJ29" s="640"/>
      <c r="AK29" s="640"/>
      <c r="AL29" s="609" t="s">
        <v>220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57</v>
      </c>
      <c r="CG29" s="620"/>
      <c r="CH29" s="620"/>
      <c r="CI29" s="620"/>
      <c r="CJ29" s="620"/>
      <c r="CK29" s="620"/>
      <c r="CL29" s="620"/>
      <c r="CM29" s="620"/>
      <c r="CN29" s="620"/>
      <c r="CO29" s="620"/>
      <c r="CP29" s="620"/>
      <c r="CQ29" s="621"/>
      <c r="CR29" s="586">
        <v>5638583</v>
      </c>
      <c r="CS29" s="605"/>
      <c r="CT29" s="605"/>
      <c r="CU29" s="605"/>
      <c r="CV29" s="605"/>
      <c r="CW29" s="605"/>
      <c r="CX29" s="605"/>
      <c r="CY29" s="606"/>
      <c r="CZ29" s="589">
        <v>9.1999999999999993</v>
      </c>
      <c r="DA29" s="607"/>
      <c r="DB29" s="607"/>
      <c r="DC29" s="608"/>
      <c r="DD29" s="592">
        <v>5478170</v>
      </c>
      <c r="DE29" s="605"/>
      <c r="DF29" s="605"/>
      <c r="DG29" s="605"/>
      <c r="DH29" s="605"/>
      <c r="DI29" s="605"/>
      <c r="DJ29" s="605"/>
      <c r="DK29" s="606"/>
      <c r="DL29" s="592">
        <v>5478106</v>
      </c>
      <c r="DM29" s="605"/>
      <c r="DN29" s="605"/>
      <c r="DO29" s="605"/>
      <c r="DP29" s="605"/>
      <c r="DQ29" s="605"/>
      <c r="DR29" s="605"/>
      <c r="DS29" s="605"/>
      <c r="DT29" s="605"/>
      <c r="DU29" s="605"/>
      <c r="DV29" s="606"/>
      <c r="DW29" s="609">
        <v>16</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152644</v>
      </c>
      <c r="S30" s="587"/>
      <c r="T30" s="587"/>
      <c r="U30" s="587"/>
      <c r="V30" s="587"/>
      <c r="W30" s="587"/>
      <c r="X30" s="587"/>
      <c r="Y30" s="588"/>
      <c r="Z30" s="639">
        <v>0.2</v>
      </c>
      <c r="AA30" s="639"/>
      <c r="AB30" s="639"/>
      <c r="AC30" s="639"/>
      <c r="AD30" s="640" t="s">
        <v>220</v>
      </c>
      <c r="AE30" s="640"/>
      <c r="AF30" s="640"/>
      <c r="AG30" s="640"/>
      <c r="AH30" s="640"/>
      <c r="AI30" s="640"/>
      <c r="AJ30" s="640"/>
      <c r="AK30" s="640"/>
      <c r="AL30" s="609" t="s">
        <v>220</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98.6</v>
      </c>
      <c r="BH30" s="653"/>
      <c r="BI30" s="653"/>
      <c r="BJ30" s="653"/>
      <c r="BK30" s="653"/>
      <c r="BL30" s="653"/>
      <c r="BM30" s="654">
        <v>95.2</v>
      </c>
      <c r="BN30" s="653"/>
      <c r="BO30" s="653"/>
      <c r="BP30" s="653"/>
      <c r="BQ30" s="655"/>
      <c r="BR30" s="652">
        <v>98.5</v>
      </c>
      <c r="BS30" s="653"/>
      <c r="BT30" s="653"/>
      <c r="BU30" s="653"/>
      <c r="BV30" s="653"/>
      <c r="BW30" s="653"/>
      <c r="BX30" s="654">
        <v>94.9</v>
      </c>
      <c r="BY30" s="653"/>
      <c r="BZ30" s="653"/>
      <c r="CA30" s="653"/>
      <c r="CB30" s="655"/>
      <c r="CD30" s="658"/>
      <c r="CE30" s="659"/>
      <c r="CF30" s="623" t="s">
        <v>291</v>
      </c>
      <c r="CG30" s="620"/>
      <c r="CH30" s="620"/>
      <c r="CI30" s="620"/>
      <c r="CJ30" s="620"/>
      <c r="CK30" s="620"/>
      <c r="CL30" s="620"/>
      <c r="CM30" s="620"/>
      <c r="CN30" s="620"/>
      <c r="CO30" s="620"/>
      <c r="CP30" s="620"/>
      <c r="CQ30" s="621"/>
      <c r="CR30" s="586">
        <v>4912810</v>
      </c>
      <c r="CS30" s="587"/>
      <c r="CT30" s="587"/>
      <c r="CU30" s="587"/>
      <c r="CV30" s="587"/>
      <c r="CW30" s="587"/>
      <c r="CX30" s="587"/>
      <c r="CY30" s="588"/>
      <c r="CZ30" s="589">
        <v>8</v>
      </c>
      <c r="DA30" s="607"/>
      <c r="DB30" s="607"/>
      <c r="DC30" s="608"/>
      <c r="DD30" s="592">
        <v>4752397</v>
      </c>
      <c r="DE30" s="587"/>
      <c r="DF30" s="587"/>
      <c r="DG30" s="587"/>
      <c r="DH30" s="587"/>
      <c r="DI30" s="587"/>
      <c r="DJ30" s="587"/>
      <c r="DK30" s="588"/>
      <c r="DL30" s="592">
        <v>4752333</v>
      </c>
      <c r="DM30" s="587"/>
      <c r="DN30" s="587"/>
      <c r="DO30" s="587"/>
      <c r="DP30" s="587"/>
      <c r="DQ30" s="587"/>
      <c r="DR30" s="587"/>
      <c r="DS30" s="587"/>
      <c r="DT30" s="587"/>
      <c r="DU30" s="587"/>
      <c r="DV30" s="588"/>
      <c r="DW30" s="609">
        <v>13.8</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673547</v>
      </c>
      <c r="S31" s="587"/>
      <c r="T31" s="587"/>
      <c r="U31" s="587"/>
      <c r="V31" s="587"/>
      <c r="W31" s="587"/>
      <c r="X31" s="587"/>
      <c r="Y31" s="588"/>
      <c r="Z31" s="639">
        <v>1.1000000000000001</v>
      </c>
      <c r="AA31" s="639"/>
      <c r="AB31" s="639"/>
      <c r="AC31" s="639"/>
      <c r="AD31" s="640" t="s">
        <v>220</v>
      </c>
      <c r="AE31" s="640"/>
      <c r="AF31" s="640"/>
      <c r="AG31" s="640"/>
      <c r="AH31" s="640"/>
      <c r="AI31" s="640"/>
      <c r="AJ31" s="640"/>
      <c r="AK31" s="640"/>
      <c r="AL31" s="609" t="s">
        <v>220</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98.7</v>
      </c>
      <c r="BH31" s="605"/>
      <c r="BI31" s="605"/>
      <c r="BJ31" s="605"/>
      <c r="BK31" s="605"/>
      <c r="BL31" s="605"/>
      <c r="BM31" s="641">
        <v>95.3</v>
      </c>
      <c r="BN31" s="651"/>
      <c r="BO31" s="651"/>
      <c r="BP31" s="651"/>
      <c r="BQ31" s="615"/>
      <c r="BR31" s="650">
        <v>98.6</v>
      </c>
      <c r="BS31" s="605"/>
      <c r="BT31" s="605"/>
      <c r="BU31" s="605"/>
      <c r="BV31" s="605"/>
      <c r="BW31" s="605"/>
      <c r="BX31" s="641">
        <v>94.9</v>
      </c>
      <c r="BY31" s="651"/>
      <c r="BZ31" s="651"/>
      <c r="CA31" s="651"/>
      <c r="CB31" s="615"/>
      <c r="CD31" s="658"/>
      <c r="CE31" s="659"/>
      <c r="CF31" s="623" t="s">
        <v>295</v>
      </c>
      <c r="CG31" s="620"/>
      <c r="CH31" s="620"/>
      <c r="CI31" s="620"/>
      <c r="CJ31" s="620"/>
      <c r="CK31" s="620"/>
      <c r="CL31" s="620"/>
      <c r="CM31" s="620"/>
      <c r="CN31" s="620"/>
      <c r="CO31" s="620"/>
      <c r="CP31" s="620"/>
      <c r="CQ31" s="621"/>
      <c r="CR31" s="586">
        <v>725773</v>
      </c>
      <c r="CS31" s="605"/>
      <c r="CT31" s="605"/>
      <c r="CU31" s="605"/>
      <c r="CV31" s="605"/>
      <c r="CW31" s="605"/>
      <c r="CX31" s="605"/>
      <c r="CY31" s="606"/>
      <c r="CZ31" s="589">
        <v>1.2</v>
      </c>
      <c r="DA31" s="607"/>
      <c r="DB31" s="607"/>
      <c r="DC31" s="608"/>
      <c r="DD31" s="592">
        <v>725773</v>
      </c>
      <c r="DE31" s="605"/>
      <c r="DF31" s="605"/>
      <c r="DG31" s="605"/>
      <c r="DH31" s="605"/>
      <c r="DI31" s="605"/>
      <c r="DJ31" s="605"/>
      <c r="DK31" s="606"/>
      <c r="DL31" s="592">
        <v>725773</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2289470</v>
      </c>
      <c r="S32" s="587"/>
      <c r="T32" s="587"/>
      <c r="U32" s="587"/>
      <c r="V32" s="587"/>
      <c r="W32" s="587"/>
      <c r="X32" s="587"/>
      <c r="Y32" s="588"/>
      <c r="Z32" s="639">
        <v>3.7</v>
      </c>
      <c r="AA32" s="639"/>
      <c r="AB32" s="639"/>
      <c r="AC32" s="639"/>
      <c r="AD32" s="640">
        <v>7817</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98.4</v>
      </c>
      <c r="BH32" s="571"/>
      <c r="BI32" s="571"/>
      <c r="BJ32" s="571"/>
      <c r="BK32" s="571"/>
      <c r="BL32" s="571"/>
      <c r="BM32" s="634">
        <v>94.7</v>
      </c>
      <c r="BN32" s="571"/>
      <c r="BO32" s="571"/>
      <c r="BP32" s="571"/>
      <c r="BQ32" s="628"/>
      <c r="BR32" s="649">
        <v>98.3</v>
      </c>
      <c r="BS32" s="571"/>
      <c r="BT32" s="571"/>
      <c r="BU32" s="571"/>
      <c r="BV32" s="571"/>
      <c r="BW32" s="571"/>
      <c r="BX32" s="634">
        <v>94.5</v>
      </c>
      <c r="BY32" s="571"/>
      <c r="BZ32" s="571"/>
      <c r="CA32" s="571"/>
      <c r="CB32" s="628"/>
      <c r="CD32" s="660"/>
      <c r="CE32" s="661"/>
      <c r="CF32" s="623" t="s">
        <v>298</v>
      </c>
      <c r="CG32" s="620"/>
      <c r="CH32" s="620"/>
      <c r="CI32" s="620"/>
      <c r="CJ32" s="620"/>
      <c r="CK32" s="620"/>
      <c r="CL32" s="620"/>
      <c r="CM32" s="620"/>
      <c r="CN32" s="620"/>
      <c r="CO32" s="620"/>
      <c r="CP32" s="620"/>
      <c r="CQ32" s="621"/>
      <c r="CR32" s="586">
        <v>1229</v>
      </c>
      <c r="CS32" s="587"/>
      <c r="CT32" s="587"/>
      <c r="CU32" s="587"/>
      <c r="CV32" s="587"/>
      <c r="CW32" s="587"/>
      <c r="CX32" s="587"/>
      <c r="CY32" s="588"/>
      <c r="CZ32" s="589">
        <v>0</v>
      </c>
      <c r="DA32" s="607"/>
      <c r="DB32" s="607"/>
      <c r="DC32" s="608"/>
      <c r="DD32" s="592">
        <v>1229</v>
      </c>
      <c r="DE32" s="587"/>
      <c r="DF32" s="587"/>
      <c r="DG32" s="587"/>
      <c r="DH32" s="587"/>
      <c r="DI32" s="587"/>
      <c r="DJ32" s="587"/>
      <c r="DK32" s="588"/>
      <c r="DL32" s="592">
        <v>1229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5575300</v>
      </c>
      <c r="S33" s="587"/>
      <c r="T33" s="587"/>
      <c r="U33" s="587"/>
      <c r="V33" s="587"/>
      <c r="W33" s="587"/>
      <c r="X33" s="587"/>
      <c r="Y33" s="588"/>
      <c r="Z33" s="639">
        <v>9.1</v>
      </c>
      <c r="AA33" s="639"/>
      <c r="AB33" s="639"/>
      <c r="AC33" s="639"/>
      <c r="AD33" s="640" t="s">
        <v>220</v>
      </c>
      <c r="AE33" s="640"/>
      <c r="AF33" s="640"/>
      <c r="AG33" s="640"/>
      <c r="AH33" s="640"/>
      <c r="AI33" s="640"/>
      <c r="AJ33" s="640"/>
      <c r="AK33" s="640"/>
      <c r="AL33" s="609" t="s">
        <v>220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20768764</v>
      </c>
      <c r="CS33" s="605"/>
      <c r="CT33" s="605"/>
      <c r="CU33" s="605"/>
      <c r="CV33" s="605"/>
      <c r="CW33" s="605"/>
      <c r="CX33" s="605"/>
      <c r="CY33" s="606"/>
      <c r="CZ33" s="589">
        <v>34</v>
      </c>
      <c r="DA33" s="607"/>
      <c r="DB33" s="607"/>
      <c r="DC33" s="608"/>
      <c r="DD33" s="592">
        <v>18462910</v>
      </c>
      <c r="DE33" s="605"/>
      <c r="DF33" s="605"/>
      <c r="DG33" s="605"/>
      <c r="DH33" s="605"/>
      <c r="DI33" s="605"/>
      <c r="DJ33" s="605"/>
      <c r="DK33" s="606"/>
      <c r="DL33" s="592">
        <v>13014242</v>
      </c>
      <c r="DM33" s="605"/>
      <c r="DN33" s="605"/>
      <c r="DO33" s="605"/>
      <c r="DP33" s="605"/>
      <c r="DQ33" s="605"/>
      <c r="DR33" s="605"/>
      <c r="DS33" s="605"/>
      <c r="DT33" s="605"/>
      <c r="DU33" s="605"/>
      <c r="DV33" s="606"/>
      <c r="DW33" s="609">
        <v>37.9</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220</v>
      </c>
      <c r="S34" s="587"/>
      <c r="T34" s="587"/>
      <c r="U34" s="587"/>
      <c r="V34" s="587"/>
      <c r="W34" s="587"/>
      <c r="X34" s="587"/>
      <c r="Y34" s="588"/>
      <c r="Z34" s="639" t="s">
        <v>220</v>
      </c>
      <c r="AA34" s="639"/>
      <c r="AB34" s="639"/>
      <c r="AC34" s="639"/>
      <c r="AD34" s="640" t="s">
        <v>220</v>
      </c>
      <c r="AE34" s="640"/>
      <c r="AF34" s="640"/>
      <c r="AG34" s="640"/>
      <c r="AH34" s="640"/>
      <c r="AI34" s="640"/>
      <c r="AJ34" s="640"/>
      <c r="AK34" s="640"/>
      <c r="AL34" s="609" t="s">
        <v>220</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6482689</v>
      </c>
      <c r="CS34" s="587"/>
      <c r="CT34" s="587"/>
      <c r="CU34" s="587"/>
      <c r="CV34" s="587"/>
      <c r="CW34" s="587"/>
      <c r="CX34" s="587"/>
      <c r="CY34" s="588"/>
      <c r="CZ34" s="589">
        <v>10.6</v>
      </c>
      <c r="DA34" s="607"/>
      <c r="DB34" s="607"/>
      <c r="DC34" s="608"/>
      <c r="DD34" s="592">
        <v>5403284</v>
      </c>
      <c r="DE34" s="587"/>
      <c r="DF34" s="587"/>
      <c r="DG34" s="587"/>
      <c r="DH34" s="587"/>
      <c r="DI34" s="587"/>
      <c r="DJ34" s="587"/>
      <c r="DK34" s="588"/>
      <c r="DL34" s="592">
        <v>5225039</v>
      </c>
      <c r="DM34" s="587"/>
      <c r="DN34" s="587"/>
      <c r="DO34" s="587"/>
      <c r="DP34" s="587"/>
      <c r="DQ34" s="587"/>
      <c r="DR34" s="587"/>
      <c r="DS34" s="587"/>
      <c r="DT34" s="587"/>
      <c r="DU34" s="587"/>
      <c r="DV34" s="588"/>
      <c r="DW34" s="609">
        <v>15.2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3257100</v>
      </c>
      <c r="S35" s="587"/>
      <c r="T35" s="587"/>
      <c r="U35" s="587"/>
      <c r="V35" s="587"/>
      <c r="W35" s="587"/>
      <c r="X35" s="587"/>
      <c r="Y35" s="588"/>
      <c r="Z35" s="639">
        <v>5.3</v>
      </c>
      <c r="AA35" s="639"/>
      <c r="AB35" s="639"/>
      <c r="AC35" s="639"/>
      <c r="AD35" s="640" t="s">
        <v>220</v>
      </c>
      <c r="AE35" s="640"/>
      <c r="AF35" s="640"/>
      <c r="AG35" s="640"/>
      <c r="AH35" s="640"/>
      <c r="AI35" s="640"/>
      <c r="AJ35" s="640"/>
      <c r="AK35" s="640"/>
      <c r="AL35" s="609" t="s">
        <v>220</v>
      </c>
      <c r="AM35" s="641"/>
      <c r="AN35" s="641"/>
      <c r="AO35" s="642"/>
      <c r="AP35" s="186"/>
      <c r="AQ35" s="643" t="s">
        <v>306</v>
      </c>
      <c r="AR35" s="644"/>
      <c r="AS35" s="644"/>
      <c r="AT35" s="644"/>
      <c r="AU35" s="644"/>
      <c r="AV35" s="644"/>
      <c r="AW35" s="644"/>
      <c r="AX35" s="644"/>
      <c r="AY35" s="645"/>
      <c r="AZ35" s="636">
        <v>9043857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537475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380342</v>
      </c>
      <c r="CS35" s="605"/>
      <c r="CT35" s="605"/>
      <c r="CU35" s="605"/>
      <c r="CV35" s="605"/>
      <c r="CW35" s="605"/>
      <c r="CX35" s="605"/>
      <c r="CY35" s="606"/>
      <c r="CZ35" s="589">
        <v>0.6</v>
      </c>
      <c r="DA35" s="607"/>
      <c r="DB35" s="607"/>
      <c r="DC35" s="608"/>
      <c r="DD35" s="592">
        <v>337409</v>
      </c>
      <c r="DE35" s="605"/>
      <c r="DF35" s="605"/>
      <c r="DG35" s="605"/>
      <c r="DH35" s="605"/>
      <c r="DI35" s="605"/>
      <c r="DJ35" s="605"/>
      <c r="DK35" s="606"/>
      <c r="DL35" s="592">
        <v>337409</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61255516</v>
      </c>
      <c r="S36" s="627"/>
      <c r="T36" s="627"/>
      <c r="U36" s="627"/>
      <c r="V36" s="627"/>
      <c r="W36" s="627"/>
      <c r="X36" s="627"/>
      <c r="Y36" s="630"/>
      <c r="Z36" s="631">
        <v>100</v>
      </c>
      <c r="AA36" s="631"/>
      <c r="AB36" s="631"/>
      <c r="AC36" s="631"/>
      <c r="AD36" s="632">
        <v>31057975</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3524593</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-907729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8094618</v>
      </c>
      <c r="CS36" s="587"/>
      <c r="CT36" s="587"/>
      <c r="CU36" s="587"/>
      <c r="CV36" s="587"/>
      <c r="CW36" s="587"/>
      <c r="CX36" s="587"/>
      <c r="CY36" s="588"/>
      <c r="CZ36" s="589">
        <v>13.3</v>
      </c>
      <c r="DA36" s="607"/>
      <c r="DB36" s="607"/>
      <c r="DC36" s="608"/>
      <c r="DD36" s="592">
        <v>7759455</v>
      </c>
      <c r="DE36" s="587"/>
      <c r="DF36" s="587"/>
      <c r="DG36" s="587"/>
      <c r="DH36" s="587"/>
      <c r="DI36" s="587"/>
      <c r="DJ36" s="587"/>
      <c r="DK36" s="588"/>
      <c r="DL36" s="592">
        <v>4065111</v>
      </c>
      <c r="DM36" s="587"/>
      <c r="DN36" s="587"/>
      <c r="DO36" s="587"/>
      <c r="DP36" s="587"/>
      <c r="DQ36" s="587"/>
      <c r="DR36" s="587"/>
      <c r="DS36" s="587"/>
      <c r="DT36" s="587"/>
      <c r="DU36" s="587"/>
      <c r="DV36" s="588"/>
      <c r="DW36" s="609">
        <v>11.8</v>
      </c>
      <c r="DX36" s="610"/>
      <c r="DY36" s="610"/>
      <c r="DZ36" s="610"/>
      <c r="EA36" s="610"/>
      <c r="EB36" s="610"/>
      <c r="EC36" s="611"/>
    </row>
    <row r="37" spans="2:133" ht="11.25" customHeight="1">
      <c r="AQ37" s="612" t="s">
        <v>313</v>
      </c>
      <c r="AR37" s="613"/>
      <c r="AS37" s="613"/>
      <c r="AT37" s="613"/>
      <c r="AU37" s="613"/>
      <c r="AV37" s="613"/>
      <c r="AW37" s="613"/>
      <c r="AX37" s="613"/>
      <c r="AY37" s="614"/>
      <c r="AZ37" s="586">
        <v>842338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25901</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1356297</v>
      </c>
      <c r="CS37" s="605"/>
      <c r="CT37" s="605"/>
      <c r="CU37" s="605"/>
      <c r="CV37" s="605"/>
      <c r="CW37" s="605"/>
      <c r="CX37" s="605"/>
      <c r="CY37" s="606"/>
      <c r="CZ37" s="589">
        <v>2.2000000000000002</v>
      </c>
      <c r="DA37" s="607"/>
      <c r="DB37" s="607"/>
      <c r="DC37" s="608"/>
      <c r="DD37" s="592">
        <v>1356297</v>
      </c>
      <c r="DE37" s="605"/>
      <c r="DF37" s="605"/>
      <c r="DG37" s="605"/>
      <c r="DH37" s="605"/>
      <c r="DI37" s="605"/>
      <c r="DJ37" s="605"/>
      <c r="DK37" s="606"/>
      <c r="DL37" s="592">
        <v>1323482</v>
      </c>
      <c r="DM37" s="605"/>
      <c r="DN37" s="605"/>
      <c r="DO37" s="605"/>
      <c r="DP37" s="605"/>
      <c r="DQ37" s="605"/>
      <c r="DR37" s="605"/>
      <c r="DS37" s="605"/>
      <c r="DT37" s="605"/>
      <c r="DU37" s="605"/>
      <c r="DV37" s="606"/>
      <c r="DW37" s="609">
        <v>3.9</v>
      </c>
      <c r="DX37" s="610"/>
      <c r="DY37" s="610"/>
      <c r="DZ37" s="610"/>
      <c r="EA37" s="610"/>
      <c r="EB37" s="610"/>
      <c r="EC37" s="611"/>
    </row>
    <row r="38" spans="2:133" ht="11.25" customHeight="1">
      <c r="AQ38" s="612" t="s">
        <v>316</v>
      </c>
      <c r="AR38" s="613"/>
      <c r="AS38" s="613"/>
      <c r="AT38" s="613"/>
      <c r="AU38" s="613"/>
      <c r="AV38" s="613"/>
      <c r="AW38" s="613"/>
      <c r="AX38" s="613"/>
      <c r="AY38" s="614"/>
      <c r="AZ38" s="586">
        <v>40576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47153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4758900</v>
      </c>
      <c r="CS38" s="587"/>
      <c r="CT38" s="587"/>
      <c r="CU38" s="587"/>
      <c r="CV38" s="587"/>
      <c r="CW38" s="587"/>
      <c r="CX38" s="587"/>
      <c r="CY38" s="588"/>
      <c r="CZ38" s="589">
        <v>7.8</v>
      </c>
      <c r="DA38" s="607"/>
      <c r="DB38" s="607"/>
      <c r="DC38" s="608"/>
      <c r="DD38" s="592">
        <v>3963977</v>
      </c>
      <c r="DE38" s="587"/>
      <c r="DF38" s="587"/>
      <c r="DG38" s="587"/>
      <c r="DH38" s="587"/>
      <c r="DI38" s="587"/>
      <c r="DJ38" s="587"/>
      <c r="DK38" s="588"/>
      <c r="DL38" s="592">
        <v>3386683</v>
      </c>
      <c r="DM38" s="587"/>
      <c r="DN38" s="587"/>
      <c r="DO38" s="587"/>
      <c r="DP38" s="587"/>
      <c r="DQ38" s="587"/>
      <c r="DR38" s="587"/>
      <c r="DS38" s="587"/>
      <c r="DT38" s="587"/>
      <c r="DU38" s="587"/>
      <c r="DV38" s="588"/>
      <c r="DW38" s="609">
        <v>9.9</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1031615</v>
      </c>
      <c r="CS39" s="605"/>
      <c r="CT39" s="605"/>
      <c r="CU39" s="605"/>
      <c r="CV39" s="605"/>
      <c r="CW39" s="605"/>
      <c r="CX39" s="605"/>
      <c r="CY39" s="606"/>
      <c r="CZ39" s="589">
        <v>1.7</v>
      </c>
      <c r="DA39" s="607"/>
      <c r="DB39" s="607"/>
      <c r="DC39" s="608"/>
      <c r="DD39" s="592">
        <v>998785</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1449698</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20600</v>
      </c>
      <c r="CS40" s="587"/>
      <c r="CT40" s="587"/>
      <c r="CU40" s="587"/>
      <c r="CV40" s="587"/>
      <c r="CW40" s="587"/>
      <c r="CX40" s="587"/>
      <c r="CY40" s="588"/>
      <c r="CZ40" s="589">
        <v>0</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3186652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278</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6314469</v>
      </c>
      <c r="CS42" s="587"/>
      <c r="CT42" s="587"/>
      <c r="CU42" s="587"/>
      <c r="CV42" s="587"/>
      <c r="CW42" s="587"/>
      <c r="CX42" s="587"/>
      <c r="CY42" s="588"/>
      <c r="CZ42" s="589">
        <v>10.3</v>
      </c>
      <c r="DA42" s="590"/>
      <c r="DB42" s="590"/>
      <c r="DC42" s="591"/>
      <c r="DD42" s="592">
        <v>1423175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162845</v>
      </c>
      <c r="CS43" s="605"/>
      <c r="CT43" s="605"/>
      <c r="CU43" s="605"/>
      <c r="CV43" s="605"/>
      <c r="CW43" s="605"/>
      <c r="CX43" s="605"/>
      <c r="CY43" s="606"/>
      <c r="CZ43" s="589">
        <v>0.3</v>
      </c>
      <c r="DA43" s="607"/>
      <c r="DB43" s="607"/>
      <c r="DC43" s="608"/>
      <c r="DD43" s="592">
        <v>162845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6303179</v>
      </c>
      <c r="CS44" s="587"/>
      <c r="CT44" s="587"/>
      <c r="CU44" s="587"/>
      <c r="CV44" s="587"/>
      <c r="CW44" s="587"/>
      <c r="CX44" s="587"/>
      <c r="CY44" s="588"/>
      <c r="CZ44" s="589">
        <v>10.3</v>
      </c>
      <c r="DA44" s="590"/>
      <c r="DB44" s="590"/>
      <c r="DC44" s="591"/>
      <c r="DD44" s="592">
        <v>1421396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4169460</v>
      </c>
      <c r="CS45" s="605"/>
      <c r="CT45" s="605"/>
      <c r="CU45" s="605"/>
      <c r="CV45" s="605"/>
      <c r="CW45" s="605"/>
      <c r="CX45" s="605"/>
      <c r="CY45" s="606"/>
      <c r="CZ45" s="589">
        <v>6.8</v>
      </c>
      <c r="DA45" s="607"/>
      <c r="DB45" s="607"/>
      <c r="DC45" s="608"/>
      <c r="DD45" s="592">
        <v>134477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2128501</v>
      </c>
      <c r="CS46" s="587"/>
      <c r="CT46" s="587"/>
      <c r="CU46" s="587"/>
      <c r="CV46" s="587"/>
      <c r="CW46" s="587"/>
      <c r="CX46" s="587"/>
      <c r="CY46" s="588"/>
      <c r="CZ46" s="589">
        <v>3.5</v>
      </c>
      <c r="DA46" s="590"/>
      <c r="DB46" s="590"/>
      <c r="DC46" s="591"/>
      <c r="DD46" s="592">
        <v>1286919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11290</v>
      </c>
      <c r="CS47" s="605"/>
      <c r="CT47" s="605"/>
      <c r="CU47" s="605"/>
      <c r="CV47" s="605"/>
      <c r="CW47" s="605"/>
      <c r="CX47" s="605"/>
      <c r="CY47" s="606"/>
      <c r="CZ47" s="589">
        <v>0</v>
      </c>
      <c r="DA47" s="607"/>
      <c r="DB47" s="607"/>
      <c r="DC47" s="608"/>
      <c r="DD47" s="592">
        <v>1779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61085053</v>
      </c>
      <c r="CS49" s="571"/>
      <c r="CT49" s="571"/>
      <c r="CU49" s="571"/>
      <c r="CV49" s="571"/>
      <c r="CW49" s="571"/>
      <c r="CX49" s="571"/>
      <c r="CY49" s="572"/>
      <c r="CZ49" s="573">
        <v>100</v>
      </c>
      <c r="DA49" s="574"/>
      <c r="DB49" s="574"/>
      <c r="DC49" s="575"/>
      <c r="DD49" s="576">
        <v>39943390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60458</v>
      </c>
      <c r="R7" s="1099"/>
      <c r="S7" s="1099"/>
      <c r="T7" s="1099"/>
      <c r="U7" s="1099"/>
      <c r="V7" s="1099">
        <v>60340</v>
      </c>
      <c r="W7" s="1099"/>
      <c r="X7" s="1099"/>
      <c r="Y7" s="1099"/>
      <c r="Z7" s="1099"/>
      <c r="AA7" s="1099">
        <v>118</v>
      </c>
      <c r="AB7" s="1099"/>
      <c r="AC7" s="1099"/>
      <c r="AD7" s="1099"/>
      <c r="AE7" s="1100"/>
      <c r="AF7" s="1101">
        <v>94</v>
      </c>
      <c r="AG7" s="1102"/>
      <c r="AH7" s="1102"/>
      <c r="AI7" s="1102"/>
      <c r="AJ7" s="1103"/>
      <c r="AK7" s="1085">
        <v>129</v>
      </c>
      <c r="AL7" s="1086"/>
      <c r="AM7" s="1086"/>
      <c r="AN7" s="1086"/>
      <c r="AO7" s="1086"/>
      <c r="AP7" s="1086">
        <v>47904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549</v>
      </c>
      <c r="BT7" s="1090"/>
      <c r="BU7" s="1090"/>
      <c r="BV7" s="1090"/>
      <c r="BW7" s="1090"/>
      <c r="BX7" s="1090"/>
      <c r="BY7" s="1090"/>
      <c r="BZ7" s="1090"/>
      <c r="CA7" s="1090"/>
      <c r="CB7" s="1090"/>
      <c r="CC7" s="1090"/>
      <c r="CD7" s="1090"/>
      <c r="CE7" s="1090"/>
      <c r="CF7" s="1090"/>
      <c r="CG7" s="1091"/>
      <c r="CH7" s="1082" t="s">
        <v>483</v>
      </c>
      <c r="CI7" s="1083"/>
      <c r="CJ7" s="1083"/>
      <c r="CK7" s="1083"/>
      <c r="CL7" s="1084"/>
      <c r="CM7" s="1082">
        <v>610</v>
      </c>
      <c r="CN7" s="1083"/>
      <c r="CO7" s="1083"/>
      <c r="CP7" s="1083"/>
      <c r="CQ7" s="1084"/>
      <c r="CR7" s="1082">
        <v>300</v>
      </c>
      <c r="CS7" s="1083"/>
      <c r="CT7" s="1083"/>
      <c r="CU7" s="1083"/>
      <c r="CV7" s="1084"/>
      <c r="CW7" s="1082" t="s">
        <v>483</v>
      </c>
      <c r="CX7" s="1083"/>
      <c r="CY7" s="1083"/>
      <c r="CZ7" s="1083"/>
      <c r="DA7" s="1084"/>
      <c r="DB7" s="1082" t="s">
        <v>483</v>
      </c>
      <c r="DC7" s="1083"/>
      <c r="DD7" s="1083"/>
      <c r="DE7" s="1083"/>
      <c r="DF7" s="1084"/>
      <c r="DG7" s="1082" t="s">
        <v>483</v>
      </c>
      <c r="DH7" s="1083"/>
      <c r="DI7" s="1083"/>
      <c r="DJ7" s="1083"/>
      <c r="DK7" s="1084"/>
      <c r="DL7" s="1082" t="s">
        <v>483</v>
      </c>
      <c r="DM7" s="1083"/>
      <c r="DN7" s="1083"/>
      <c r="DO7" s="1083"/>
      <c r="DP7" s="1084"/>
      <c r="DQ7" s="1082" t="s">
        <v>483</v>
      </c>
      <c r="DR7" s="1083"/>
      <c r="DS7" s="1083"/>
      <c r="DT7" s="1083"/>
      <c r="DU7" s="1084"/>
      <c r="DV7" s="1109"/>
      <c r="DW7" s="1110"/>
      <c r="DX7" s="1110"/>
      <c r="DY7" s="1110"/>
      <c r="DZ7" s="1111"/>
      <c r="EA7" s="205"/>
    </row>
    <row r="8" spans="1:131" s="206" customFormat="1" ht="26.25" customHeight="1">
      <c r="A8" s="212">
        <v>2</v>
      </c>
      <c r="B8" s="1025" t="s">
        <v>365</v>
      </c>
      <c r="C8" s="1026"/>
      <c r="D8" s="1026"/>
      <c r="E8" s="1026"/>
      <c r="F8" s="1026"/>
      <c r="G8" s="1026"/>
      <c r="H8" s="1026"/>
      <c r="I8" s="1026"/>
      <c r="J8" s="1026"/>
      <c r="K8" s="1026"/>
      <c r="L8" s="1026"/>
      <c r="M8" s="1026"/>
      <c r="N8" s="1026"/>
      <c r="O8" s="1026"/>
      <c r="P8" s="1027"/>
      <c r="Q8" s="1037">
        <v>235</v>
      </c>
      <c r="R8" s="1038"/>
      <c r="S8" s="1038"/>
      <c r="T8" s="1038"/>
      <c r="U8" s="1038"/>
      <c r="V8" s="1038">
        <v>235</v>
      </c>
      <c r="W8" s="1038"/>
      <c r="X8" s="1038"/>
      <c r="Y8" s="1038"/>
      <c r="Z8" s="1038"/>
      <c r="AA8" s="1038" t="s">
        <v>552</v>
      </c>
      <c r="AB8" s="1038"/>
      <c r="AC8" s="1038"/>
      <c r="AD8" s="1038"/>
      <c r="AE8" s="1039"/>
      <c r="AF8" s="1031" t="s">
        <v>220</v>
      </c>
      <c r="AG8" s="1032"/>
      <c r="AH8" s="1032"/>
      <c r="AI8" s="1032"/>
      <c r="AJ8" s="1033"/>
      <c r="AK8" s="1080">
        <v>235</v>
      </c>
      <c r="AL8" s="1081"/>
      <c r="AM8" s="1081"/>
      <c r="AN8" s="1081"/>
      <c r="AO8" s="1081"/>
      <c r="AP8" s="1081">
        <v>1888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v>-4</v>
      </c>
      <c r="CI8" s="984"/>
      <c r="CJ8" s="984"/>
      <c r="CK8" s="984"/>
      <c r="CL8" s="985"/>
      <c r="CM8" s="983">
        <v>33</v>
      </c>
      <c r="CN8" s="984"/>
      <c r="CO8" s="984"/>
      <c r="CP8" s="984"/>
      <c r="CQ8" s="985"/>
      <c r="CR8" s="983">
        <v>20</v>
      </c>
      <c r="CS8" s="984"/>
      <c r="CT8" s="984"/>
      <c r="CU8" s="984"/>
      <c r="CV8" s="985"/>
      <c r="CW8" s="983">
        <v>109</v>
      </c>
      <c r="CX8" s="984"/>
      <c r="CY8" s="984"/>
      <c r="CZ8" s="984"/>
      <c r="DA8" s="985"/>
      <c r="DB8" s="983" t="s">
        <v>483</v>
      </c>
      <c r="DC8" s="984"/>
      <c r="DD8" s="984"/>
      <c r="DE8" s="984"/>
      <c r="DF8" s="985"/>
      <c r="DG8" s="983" t="s">
        <v>483</v>
      </c>
      <c r="DH8" s="984"/>
      <c r="DI8" s="984"/>
      <c r="DJ8" s="984"/>
      <c r="DK8" s="985"/>
      <c r="DL8" s="983" t="s">
        <v>483</v>
      </c>
      <c r="DM8" s="984"/>
      <c r="DN8" s="984"/>
      <c r="DO8" s="984"/>
      <c r="DP8" s="985"/>
      <c r="DQ8" s="983" t="s">
        <v>483</v>
      </c>
      <c r="DR8" s="984"/>
      <c r="DS8" s="984"/>
      <c r="DT8" s="984"/>
      <c r="DU8" s="985"/>
      <c r="DV8" s="986"/>
      <c r="DW8" s="987"/>
      <c r="DX8" s="987"/>
      <c r="DY8" s="987"/>
      <c r="DZ8" s="988"/>
      <c r="EA8" s="205"/>
    </row>
    <row r="9" spans="1:131" s="206" customFormat="1" ht="26.25" customHeight="1">
      <c r="A9" s="212">
        <v>3</v>
      </c>
      <c r="B9" s="1025" t="s">
        <v>366</v>
      </c>
      <c r="C9" s="1026"/>
      <c r="D9" s="1026"/>
      <c r="E9" s="1026"/>
      <c r="F9" s="1026"/>
      <c r="G9" s="1026"/>
      <c r="H9" s="1026"/>
      <c r="I9" s="1026"/>
      <c r="J9" s="1026"/>
      <c r="K9" s="1026"/>
      <c r="L9" s="1026"/>
      <c r="M9" s="1026"/>
      <c r="N9" s="1026"/>
      <c r="O9" s="1026"/>
      <c r="P9" s="1027"/>
      <c r="Q9" s="1037">
        <v>3170</v>
      </c>
      <c r="R9" s="1038"/>
      <c r="S9" s="1038"/>
      <c r="T9" s="1038"/>
      <c r="U9" s="1038"/>
      <c r="V9" s="1038">
        <v>3118</v>
      </c>
      <c r="W9" s="1038"/>
      <c r="X9" s="1038"/>
      <c r="Y9" s="1038"/>
      <c r="Z9" s="1038"/>
      <c r="AA9" s="1038">
        <v>52</v>
      </c>
      <c r="AB9" s="1038"/>
      <c r="AC9" s="1038"/>
      <c r="AD9" s="1038"/>
      <c r="AE9" s="1039"/>
      <c r="AF9" s="1031" t="s">
        <v>220</v>
      </c>
      <c r="AG9" s="1032"/>
      <c r="AH9" s="1032"/>
      <c r="AI9" s="1032"/>
      <c r="AJ9" s="1033"/>
      <c r="AK9" s="1080">
        <v>630</v>
      </c>
      <c r="AL9" s="1081"/>
      <c r="AM9" s="1081"/>
      <c r="AN9" s="1081"/>
      <c r="AO9" s="1081"/>
      <c r="AP9" s="1081">
        <v>3645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551</v>
      </c>
      <c r="BT9" s="1009"/>
      <c r="BU9" s="1009"/>
      <c r="BV9" s="1009"/>
      <c r="BW9" s="1009"/>
      <c r="BX9" s="1009"/>
      <c r="BY9" s="1009"/>
      <c r="BZ9" s="1009"/>
      <c r="CA9" s="1009"/>
      <c r="CB9" s="1009"/>
      <c r="CC9" s="1009"/>
      <c r="CD9" s="1009"/>
      <c r="CE9" s="1009"/>
      <c r="CF9" s="1009"/>
      <c r="CG9" s="1010"/>
      <c r="CH9" s="983">
        <v>3</v>
      </c>
      <c r="CI9" s="984"/>
      <c r="CJ9" s="984"/>
      <c r="CK9" s="984"/>
      <c r="CL9" s="985"/>
      <c r="CM9" s="983">
        <v>63</v>
      </c>
      <c r="CN9" s="984"/>
      <c r="CO9" s="984"/>
      <c r="CP9" s="984"/>
      <c r="CQ9" s="985"/>
      <c r="CR9" s="983">
        <v>50</v>
      </c>
      <c r="CS9" s="984"/>
      <c r="CT9" s="984"/>
      <c r="CU9" s="984"/>
      <c r="CV9" s="985"/>
      <c r="CW9" s="983" t="s">
        <v>483</v>
      </c>
      <c r="CX9" s="984"/>
      <c r="CY9" s="984"/>
      <c r="CZ9" s="984"/>
      <c r="DA9" s="985"/>
      <c r="DB9" s="983" t="s">
        <v>483</v>
      </c>
      <c r="DC9" s="984"/>
      <c r="DD9" s="984"/>
      <c r="DE9" s="984"/>
      <c r="DF9" s="985"/>
      <c r="DG9" s="983" t="s">
        <v>483</v>
      </c>
      <c r="DH9" s="984"/>
      <c r="DI9" s="984"/>
      <c r="DJ9" s="984"/>
      <c r="DK9" s="985"/>
      <c r="DL9" s="983" t="s">
        <v>483</v>
      </c>
      <c r="DM9" s="984"/>
      <c r="DN9" s="984"/>
      <c r="DO9" s="984"/>
      <c r="DP9" s="985"/>
      <c r="DQ9" s="983" t="s">
        <v>483</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61262</v>
      </c>
      <c r="R23" s="1063"/>
      <c r="S23" s="1063"/>
      <c r="T23" s="1063"/>
      <c r="U23" s="1063"/>
      <c r="V23" s="1063">
        <v>61092</v>
      </c>
      <c r="W23" s="1063"/>
      <c r="X23" s="1063"/>
      <c r="Y23" s="1063"/>
      <c r="Z23" s="1063"/>
      <c r="AA23" s="1063">
        <v>170</v>
      </c>
      <c r="AB23" s="1063"/>
      <c r="AC23" s="1063"/>
      <c r="AD23" s="1063"/>
      <c r="AE23" s="1064"/>
      <c r="AF23" s="1065">
        <v>94</v>
      </c>
      <c r="AG23" s="1063"/>
      <c r="AH23" s="1063"/>
      <c r="AI23" s="1063"/>
      <c r="AJ23" s="1066"/>
      <c r="AK23" s="1067"/>
      <c r="AL23" s="1068"/>
      <c r="AM23" s="1068"/>
      <c r="AN23" s="1068"/>
      <c r="AO23" s="1068"/>
      <c r="AP23" s="1063">
        <v>53437</v>
      </c>
      <c r="AQ23" s="1063"/>
      <c r="AR23" s="1063"/>
      <c r="AS23" s="1063"/>
      <c r="AT23" s="1063"/>
      <c r="AU23" s="1069"/>
      <c r="AV23" s="1069"/>
      <c r="AW23" s="1069"/>
      <c r="AX23" s="1069"/>
      <c r="AY23" s="1070"/>
      <c r="AZ23" s="1059" t="s">
        <v>220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20223</v>
      </c>
      <c r="R28" s="1048"/>
      <c r="S28" s="1048"/>
      <c r="T28" s="1048"/>
      <c r="U28" s="1048"/>
      <c r="V28" s="1048">
        <v>19686</v>
      </c>
      <c r="W28" s="1048"/>
      <c r="X28" s="1048"/>
      <c r="Y28" s="1048"/>
      <c r="Z28" s="1048"/>
      <c r="AA28" s="1048">
        <v>537</v>
      </c>
      <c r="AB28" s="1048"/>
      <c r="AC28" s="1048"/>
      <c r="AD28" s="1048"/>
      <c r="AE28" s="1049"/>
      <c r="AF28" s="1050">
        <v>537</v>
      </c>
      <c r="AG28" s="1048"/>
      <c r="AH28" s="1048"/>
      <c r="AI28" s="1048"/>
      <c r="AJ28" s="1051"/>
      <c r="AK28" s="1052">
        <v>1450</v>
      </c>
      <c r="AL28" s="1040"/>
      <c r="AM28" s="1040"/>
      <c r="AN28" s="1040"/>
      <c r="AO28" s="1040"/>
      <c r="AP28" s="1040" t="s">
        <v>483</v>
      </c>
      <c r="AQ28" s="1040"/>
      <c r="AR28" s="1040"/>
      <c r="AS28" s="1040"/>
      <c r="AT28" s="1040"/>
      <c r="AU28" s="1040" t="s">
        <v>483</v>
      </c>
      <c r="AV28" s="1040"/>
      <c r="AW28" s="1040"/>
      <c r="AX28" s="1040"/>
      <c r="AY28" s="1040"/>
      <c r="AZ28" s="1041" t="s">
        <v>483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9982</v>
      </c>
      <c r="R29" s="1038"/>
      <c r="S29" s="1038"/>
      <c r="T29" s="1038"/>
      <c r="U29" s="1038"/>
      <c r="V29" s="1038">
        <v>9869</v>
      </c>
      <c r="W29" s="1038"/>
      <c r="X29" s="1038"/>
      <c r="Y29" s="1038"/>
      <c r="Z29" s="1038"/>
      <c r="AA29" s="1038">
        <v>113</v>
      </c>
      <c r="AB29" s="1038"/>
      <c r="AC29" s="1038"/>
      <c r="AD29" s="1038"/>
      <c r="AE29" s="1039"/>
      <c r="AF29" s="1031">
        <v>113</v>
      </c>
      <c r="AG29" s="1032"/>
      <c r="AH29" s="1032"/>
      <c r="AI29" s="1032"/>
      <c r="AJ29" s="1033"/>
      <c r="AK29" s="974">
        <v>1507</v>
      </c>
      <c r="AL29" s="965"/>
      <c r="AM29" s="965"/>
      <c r="AN29" s="965"/>
      <c r="AO29" s="965"/>
      <c r="AP29" s="965" t="s">
        <v>483</v>
      </c>
      <c r="AQ29" s="965"/>
      <c r="AR29" s="965"/>
      <c r="AS29" s="965"/>
      <c r="AT29" s="965"/>
      <c r="AU29" s="965" t="s">
        <v>483</v>
      </c>
      <c r="AV29" s="965"/>
      <c r="AW29" s="965"/>
      <c r="AX29" s="965"/>
      <c r="AY29" s="965"/>
      <c r="AZ29" s="1036" t="s">
        <v>483</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1598</v>
      </c>
      <c r="R30" s="1038"/>
      <c r="S30" s="1038"/>
      <c r="T30" s="1038"/>
      <c r="U30" s="1038"/>
      <c r="V30" s="1038">
        <v>1555</v>
      </c>
      <c r="W30" s="1038"/>
      <c r="X30" s="1038"/>
      <c r="Y30" s="1038"/>
      <c r="Z30" s="1038"/>
      <c r="AA30" s="1038">
        <v>44</v>
      </c>
      <c r="AB30" s="1038"/>
      <c r="AC30" s="1038"/>
      <c r="AD30" s="1038"/>
      <c r="AE30" s="1039"/>
      <c r="AF30" s="1031">
        <v>44</v>
      </c>
      <c r="AG30" s="1032"/>
      <c r="AH30" s="1032"/>
      <c r="AI30" s="1032"/>
      <c r="AJ30" s="1033"/>
      <c r="AK30" s="974">
        <v>347</v>
      </c>
      <c r="AL30" s="965"/>
      <c r="AM30" s="965"/>
      <c r="AN30" s="965"/>
      <c r="AO30" s="965"/>
      <c r="AP30" s="965" t="s">
        <v>483</v>
      </c>
      <c r="AQ30" s="965"/>
      <c r="AR30" s="965"/>
      <c r="AS30" s="965"/>
      <c r="AT30" s="965"/>
      <c r="AU30" s="965" t="s">
        <v>483</v>
      </c>
      <c r="AV30" s="965"/>
      <c r="AW30" s="965"/>
      <c r="AX30" s="965"/>
      <c r="AY30" s="965"/>
      <c r="AZ30" s="1036" t="s">
        <v>483</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3061</v>
      </c>
      <c r="R31" s="1038"/>
      <c r="S31" s="1038"/>
      <c r="T31" s="1038"/>
      <c r="U31" s="1038"/>
      <c r="V31" s="1038">
        <v>3058</v>
      </c>
      <c r="W31" s="1038"/>
      <c r="X31" s="1038"/>
      <c r="Y31" s="1038"/>
      <c r="Z31" s="1038"/>
      <c r="AA31" s="1038">
        <v>4</v>
      </c>
      <c r="AB31" s="1038"/>
      <c r="AC31" s="1038"/>
      <c r="AD31" s="1038"/>
      <c r="AE31" s="1039"/>
      <c r="AF31" s="1031">
        <v>1946</v>
      </c>
      <c r="AG31" s="1032"/>
      <c r="AH31" s="1032"/>
      <c r="AI31" s="1032"/>
      <c r="AJ31" s="1033"/>
      <c r="AK31" s="974">
        <v>41</v>
      </c>
      <c r="AL31" s="965"/>
      <c r="AM31" s="965"/>
      <c r="AN31" s="965"/>
      <c r="AO31" s="965"/>
      <c r="AP31" s="965">
        <v>4001</v>
      </c>
      <c r="AQ31" s="965"/>
      <c r="AR31" s="965"/>
      <c r="AS31" s="965"/>
      <c r="AT31" s="965"/>
      <c r="AU31" s="965" t="s">
        <v>483</v>
      </c>
      <c r="AV31" s="965"/>
      <c r="AW31" s="965"/>
      <c r="AX31" s="965"/>
      <c r="AY31" s="965"/>
      <c r="AZ31" s="1036" t="s">
        <v>483</v>
      </c>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2372</v>
      </c>
      <c r="R32" s="1038"/>
      <c r="S32" s="1038"/>
      <c r="T32" s="1038"/>
      <c r="U32" s="1038"/>
      <c r="V32" s="1038">
        <v>2275</v>
      </c>
      <c r="W32" s="1038"/>
      <c r="X32" s="1038"/>
      <c r="Y32" s="1038"/>
      <c r="Z32" s="1038"/>
      <c r="AA32" s="1038">
        <v>97</v>
      </c>
      <c r="AB32" s="1038"/>
      <c r="AC32" s="1038"/>
      <c r="AD32" s="1038"/>
      <c r="AE32" s="1039"/>
      <c r="AF32" s="1031">
        <v>178</v>
      </c>
      <c r="AG32" s="1032"/>
      <c r="AH32" s="1032"/>
      <c r="AI32" s="1032"/>
      <c r="AJ32" s="1033"/>
      <c r="AK32" s="974">
        <v>720</v>
      </c>
      <c r="AL32" s="965"/>
      <c r="AM32" s="965"/>
      <c r="AN32" s="965"/>
      <c r="AO32" s="965"/>
      <c r="AP32" s="965">
        <v>29302</v>
      </c>
      <c r="AQ32" s="965"/>
      <c r="AR32" s="965"/>
      <c r="AS32" s="965"/>
      <c r="AT32" s="965"/>
      <c r="AU32" s="965">
        <v>10871</v>
      </c>
      <c r="AV32" s="965"/>
      <c r="AW32" s="965"/>
      <c r="AX32" s="965"/>
      <c r="AY32" s="965"/>
      <c r="AZ32" s="1036" t="s">
        <v>483</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7835</v>
      </c>
      <c r="R33" s="1038"/>
      <c r="S33" s="1038"/>
      <c r="T33" s="1038"/>
      <c r="U33" s="1038"/>
      <c r="V33" s="1038">
        <v>7977</v>
      </c>
      <c r="W33" s="1038"/>
      <c r="X33" s="1038"/>
      <c r="Y33" s="1038"/>
      <c r="Z33" s="1038"/>
      <c r="AA33" s="1038">
        <v>-143</v>
      </c>
      <c r="AB33" s="1038"/>
      <c r="AC33" s="1038"/>
      <c r="AD33" s="1038"/>
      <c r="AE33" s="1039"/>
      <c r="AF33" s="1031" t="s">
        <v>220</v>
      </c>
      <c r="AG33" s="1032"/>
      <c r="AH33" s="1032"/>
      <c r="AI33" s="1032"/>
      <c r="AJ33" s="1033"/>
      <c r="AK33" s="974">
        <v>3525</v>
      </c>
      <c r="AL33" s="965"/>
      <c r="AM33" s="965"/>
      <c r="AN33" s="965"/>
      <c r="AO33" s="965"/>
      <c r="AP33" s="965">
        <v>4939</v>
      </c>
      <c r="AQ33" s="965"/>
      <c r="AR33" s="965"/>
      <c r="AS33" s="965"/>
      <c r="AT33" s="965"/>
      <c r="AU33" s="965">
        <v>3974</v>
      </c>
      <c r="AV33" s="965"/>
      <c r="AW33" s="965"/>
      <c r="AX33" s="965"/>
      <c r="AY33" s="965"/>
      <c r="AZ33" s="1036" t="s">
        <v>483</v>
      </c>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2819</v>
      </c>
      <c r="AG63" s="953"/>
      <c r="AH63" s="953"/>
      <c r="AI63" s="953"/>
      <c r="AJ63" s="1018"/>
      <c r="AK63" s="1019"/>
      <c r="AL63" s="957"/>
      <c r="AM63" s="957"/>
      <c r="AN63" s="957"/>
      <c r="AO63" s="957"/>
      <c r="AP63" s="953">
        <v>38243</v>
      </c>
      <c r="AQ63" s="953"/>
      <c r="AR63" s="953"/>
      <c r="AS63" s="953"/>
      <c r="AT63" s="953"/>
      <c r="AU63" s="953">
        <v>14845</v>
      </c>
      <c r="AV63" s="953"/>
      <c r="AW63" s="953"/>
      <c r="AX63" s="953"/>
      <c r="AY63" s="953"/>
      <c r="AZ63" s="1013"/>
      <c r="BA63" s="1013"/>
      <c r="BB63" s="1013"/>
      <c r="BC63" s="1013"/>
      <c r="BD63" s="1013"/>
      <c r="BE63" s="954"/>
      <c r="BF63" s="954"/>
      <c r="BG63" s="954"/>
      <c r="BH63" s="954"/>
      <c r="BI63" s="955"/>
      <c r="BJ63" s="1014" t="s">
        <v>389</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392</v>
      </c>
      <c r="R66" s="996"/>
      <c r="S66" s="996"/>
      <c r="T66" s="996"/>
      <c r="U66" s="997"/>
      <c r="V66" s="995" t="s">
        <v>393</v>
      </c>
      <c r="W66" s="996"/>
      <c r="X66" s="996"/>
      <c r="Y66" s="996"/>
      <c r="Z66" s="997"/>
      <c r="AA66" s="995" t="s">
        <v>394</v>
      </c>
      <c r="AB66" s="996"/>
      <c r="AC66" s="996"/>
      <c r="AD66" s="996"/>
      <c r="AE66" s="997"/>
      <c r="AF66" s="1001" t="s">
        <v>395</v>
      </c>
      <c r="AG66" s="1002"/>
      <c r="AH66" s="1002"/>
      <c r="AI66" s="1002"/>
      <c r="AJ66" s="1003"/>
      <c r="AK66" s="995" t="s">
        <v>396</v>
      </c>
      <c r="AL66" s="990"/>
      <c r="AM66" s="990"/>
      <c r="AN66" s="990"/>
      <c r="AO66" s="991"/>
      <c r="AP66" s="995" t="s">
        <v>397</v>
      </c>
      <c r="AQ66" s="996"/>
      <c r="AR66" s="996"/>
      <c r="AS66" s="996"/>
      <c r="AT66" s="997"/>
      <c r="AU66" s="995" t="s">
        <v>398</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3982</v>
      </c>
      <c r="R68" s="976"/>
      <c r="S68" s="976"/>
      <c r="T68" s="976"/>
      <c r="U68" s="976"/>
      <c r="V68" s="976">
        <v>3877</v>
      </c>
      <c r="W68" s="976"/>
      <c r="X68" s="976"/>
      <c r="Y68" s="976"/>
      <c r="Z68" s="976"/>
      <c r="AA68" s="976">
        <v>105</v>
      </c>
      <c r="AB68" s="976"/>
      <c r="AC68" s="976"/>
      <c r="AD68" s="976"/>
      <c r="AE68" s="976"/>
      <c r="AF68" s="976">
        <v>105</v>
      </c>
      <c r="AG68" s="976"/>
      <c r="AH68" s="976"/>
      <c r="AI68" s="976"/>
      <c r="AJ68" s="976"/>
      <c r="AK68" s="976">
        <v>377</v>
      </c>
      <c r="AL68" s="976"/>
      <c r="AM68" s="976"/>
      <c r="AN68" s="976"/>
      <c r="AO68" s="976"/>
      <c r="AP68" s="976">
        <v>1877</v>
      </c>
      <c r="AQ68" s="976"/>
      <c r="AR68" s="976"/>
      <c r="AS68" s="976"/>
      <c r="AT68" s="976"/>
      <c r="AU68" s="976">
        <v>1877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515</v>
      </c>
      <c r="R69" s="965"/>
      <c r="S69" s="965"/>
      <c r="T69" s="965"/>
      <c r="U69" s="965"/>
      <c r="V69" s="965">
        <v>445</v>
      </c>
      <c r="W69" s="965"/>
      <c r="X69" s="965"/>
      <c r="Y69" s="965"/>
      <c r="Z69" s="965"/>
      <c r="AA69" s="965">
        <v>70</v>
      </c>
      <c r="AB69" s="965"/>
      <c r="AC69" s="965"/>
      <c r="AD69" s="965"/>
      <c r="AE69" s="965"/>
      <c r="AF69" s="965">
        <v>70</v>
      </c>
      <c r="AG69" s="965"/>
      <c r="AH69" s="965"/>
      <c r="AI69" s="965"/>
      <c r="AJ69" s="965"/>
      <c r="AK69" s="965" t="s">
        <v>483</v>
      </c>
      <c r="AL69" s="965"/>
      <c r="AM69" s="965"/>
      <c r="AN69" s="965"/>
      <c r="AO69" s="965"/>
      <c r="AP69" s="965">
        <v>39</v>
      </c>
      <c r="AQ69" s="965"/>
      <c r="AR69" s="965"/>
      <c r="AS69" s="965"/>
      <c r="AT69" s="965"/>
      <c r="AU69" s="965" t="s">
        <v>483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2359</v>
      </c>
      <c r="R70" s="965"/>
      <c r="S70" s="965"/>
      <c r="T70" s="965"/>
      <c r="U70" s="965"/>
      <c r="V70" s="965">
        <v>2284</v>
      </c>
      <c r="W70" s="965"/>
      <c r="X70" s="965"/>
      <c r="Y70" s="965"/>
      <c r="Z70" s="965"/>
      <c r="AA70" s="965">
        <v>75</v>
      </c>
      <c r="AB70" s="965"/>
      <c r="AC70" s="965"/>
      <c r="AD70" s="965"/>
      <c r="AE70" s="965"/>
      <c r="AF70" s="965">
        <v>58</v>
      </c>
      <c r="AG70" s="965"/>
      <c r="AH70" s="965"/>
      <c r="AI70" s="965"/>
      <c r="AJ70" s="965"/>
      <c r="AK70" s="965" t="s">
        <v>483</v>
      </c>
      <c r="AL70" s="965"/>
      <c r="AM70" s="965"/>
      <c r="AN70" s="965"/>
      <c r="AO70" s="965"/>
      <c r="AP70" s="965">
        <v>862</v>
      </c>
      <c r="AQ70" s="965"/>
      <c r="AR70" s="965"/>
      <c r="AS70" s="965"/>
      <c r="AT70" s="965"/>
      <c r="AU70" s="965">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340</v>
      </c>
      <c r="R71" s="965"/>
      <c r="S71" s="965"/>
      <c r="T71" s="965"/>
      <c r="U71" s="965"/>
      <c r="V71" s="965">
        <v>300</v>
      </c>
      <c r="W71" s="965"/>
      <c r="X71" s="965"/>
      <c r="Y71" s="965"/>
      <c r="Z71" s="965"/>
      <c r="AA71" s="965">
        <v>40</v>
      </c>
      <c r="AB71" s="965"/>
      <c r="AC71" s="965"/>
      <c r="AD71" s="965"/>
      <c r="AE71" s="965"/>
      <c r="AF71" s="965">
        <v>296</v>
      </c>
      <c r="AG71" s="965"/>
      <c r="AH71" s="965"/>
      <c r="AI71" s="965"/>
      <c r="AJ71" s="965"/>
      <c r="AK71" s="965" t="s">
        <v>483</v>
      </c>
      <c r="AL71" s="965"/>
      <c r="AM71" s="965"/>
      <c r="AN71" s="965"/>
      <c r="AO71" s="965"/>
      <c r="AP71" s="965" t="s">
        <v>483</v>
      </c>
      <c r="AQ71" s="965"/>
      <c r="AR71" s="965"/>
      <c r="AS71" s="965"/>
      <c r="AT71" s="965"/>
      <c r="AU71" s="965" t="s">
        <v>483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22</v>
      </c>
      <c r="R72" s="965"/>
      <c r="S72" s="965"/>
      <c r="T72" s="965"/>
      <c r="U72" s="965"/>
      <c r="V72" s="965">
        <v>22</v>
      </c>
      <c r="W72" s="965"/>
      <c r="X72" s="965"/>
      <c r="Y72" s="965"/>
      <c r="Z72" s="965"/>
      <c r="AA72" s="965" t="s">
        <v>483</v>
      </c>
      <c r="AB72" s="965"/>
      <c r="AC72" s="965"/>
      <c r="AD72" s="965"/>
      <c r="AE72" s="965"/>
      <c r="AF72" s="965" t="s">
        <v>483</v>
      </c>
      <c r="AG72" s="965"/>
      <c r="AH72" s="965"/>
      <c r="AI72" s="965"/>
      <c r="AJ72" s="965"/>
      <c r="AK72" s="965">
        <v>17</v>
      </c>
      <c r="AL72" s="965"/>
      <c r="AM72" s="965"/>
      <c r="AN72" s="965"/>
      <c r="AO72" s="965"/>
      <c r="AP72" s="965" t="s">
        <v>483</v>
      </c>
      <c r="AQ72" s="965"/>
      <c r="AR72" s="965"/>
      <c r="AS72" s="965"/>
      <c r="AT72" s="965"/>
      <c r="AU72" s="965" t="s">
        <v>483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545</v>
      </c>
      <c r="C73" s="969"/>
      <c r="D73" s="969"/>
      <c r="E73" s="969"/>
      <c r="F73" s="969"/>
      <c r="G73" s="969"/>
      <c r="H73" s="969"/>
      <c r="I73" s="969"/>
      <c r="J73" s="969"/>
      <c r="K73" s="969"/>
      <c r="L73" s="969"/>
      <c r="M73" s="969"/>
      <c r="N73" s="969"/>
      <c r="O73" s="969"/>
      <c r="P73" s="970"/>
      <c r="Q73" s="971">
        <v>185</v>
      </c>
      <c r="R73" s="965"/>
      <c r="S73" s="965"/>
      <c r="T73" s="965"/>
      <c r="U73" s="965"/>
      <c r="V73" s="965">
        <v>158</v>
      </c>
      <c r="W73" s="965"/>
      <c r="X73" s="965"/>
      <c r="Y73" s="965"/>
      <c r="Z73" s="965"/>
      <c r="AA73" s="965">
        <v>26</v>
      </c>
      <c r="AB73" s="965"/>
      <c r="AC73" s="965"/>
      <c r="AD73" s="965"/>
      <c r="AE73" s="965"/>
      <c r="AF73" s="965">
        <v>26</v>
      </c>
      <c r="AG73" s="965"/>
      <c r="AH73" s="965"/>
      <c r="AI73" s="965"/>
      <c r="AJ73" s="965"/>
      <c r="AK73" s="965">
        <v>12</v>
      </c>
      <c r="AL73" s="965"/>
      <c r="AM73" s="965"/>
      <c r="AN73" s="965"/>
      <c r="AO73" s="965"/>
      <c r="AP73" s="965" t="s">
        <v>483</v>
      </c>
      <c r="AQ73" s="965"/>
      <c r="AR73" s="965"/>
      <c r="AS73" s="965"/>
      <c r="AT73" s="965"/>
      <c r="AU73" s="965" t="s">
        <v>483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546</v>
      </c>
      <c r="C74" s="969"/>
      <c r="D74" s="969"/>
      <c r="E74" s="969"/>
      <c r="F74" s="969"/>
      <c r="G74" s="969"/>
      <c r="H74" s="969"/>
      <c r="I74" s="969"/>
      <c r="J74" s="969"/>
      <c r="K74" s="969"/>
      <c r="L74" s="969"/>
      <c r="M74" s="969"/>
      <c r="N74" s="969"/>
      <c r="O74" s="969"/>
      <c r="P74" s="970"/>
      <c r="Q74" s="971">
        <v>946790</v>
      </c>
      <c r="R74" s="965"/>
      <c r="S74" s="965"/>
      <c r="T74" s="965"/>
      <c r="U74" s="965"/>
      <c r="V74" s="965">
        <v>924334</v>
      </c>
      <c r="W74" s="965"/>
      <c r="X74" s="965"/>
      <c r="Y74" s="965"/>
      <c r="Z74" s="965"/>
      <c r="AA74" s="965">
        <v>22456</v>
      </c>
      <c r="AB74" s="965"/>
      <c r="AC74" s="965"/>
      <c r="AD74" s="965"/>
      <c r="AE74" s="965"/>
      <c r="AF74" s="965">
        <v>22456</v>
      </c>
      <c r="AG74" s="965"/>
      <c r="AH74" s="965"/>
      <c r="AI74" s="965"/>
      <c r="AJ74" s="965"/>
      <c r="AK74" s="965">
        <v>5657</v>
      </c>
      <c r="AL74" s="965"/>
      <c r="AM74" s="965"/>
      <c r="AN74" s="965"/>
      <c r="AO74" s="965"/>
      <c r="AP74" s="965" t="s">
        <v>483</v>
      </c>
      <c r="AQ74" s="965"/>
      <c r="AR74" s="965"/>
      <c r="AS74" s="965"/>
      <c r="AT74" s="965"/>
      <c r="AU74" s="965" t="s">
        <v>483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547</v>
      </c>
      <c r="C75" s="969"/>
      <c r="D75" s="969"/>
      <c r="E75" s="969"/>
      <c r="F75" s="969"/>
      <c r="G75" s="969"/>
      <c r="H75" s="969"/>
      <c r="I75" s="969"/>
      <c r="J75" s="969"/>
      <c r="K75" s="969"/>
      <c r="L75" s="969"/>
      <c r="M75" s="969"/>
      <c r="N75" s="969"/>
      <c r="O75" s="969"/>
      <c r="P75" s="970"/>
      <c r="Q75" s="972">
        <v>40036</v>
      </c>
      <c r="R75" s="973"/>
      <c r="S75" s="973"/>
      <c r="T75" s="973"/>
      <c r="U75" s="974"/>
      <c r="V75" s="975">
        <v>34096</v>
      </c>
      <c r="W75" s="973"/>
      <c r="X75" s="973"/>
      <c r="Y75" s="973"/>
      <c r="Z75" s="974"/>
      <c r="AA75" s="975">
        <v>5940</v>
      </c>
      <c r="AB75" s="973"/>
      <c r="AC75" s="973"/>
      <c r="AD75" s="973"/>
      <c r="AE75" s="974"/>
      <c r="AF75" s="975">
        <v>32505</v>
      </c>
      <c r="AG75" s="973"/>
      <c r="AH75" s="973"/>
      <c r="AI75" s="973"/>
      <c r="AJ75" s="974"/>
      <c r="AK75" s="975" t="s">
        <v>483</v>
      </c>
      <c r="AL75" s="973"/>
      <c r="AM75" s="973"/>
      <c r="AN75" s="973"/>
      <c r="AO75" s="974"/>
      <c r="AP75" s="975">
        <v>149081</v>
      </c>
      <c r="AQ75" s="973"/>
      <c r="AR75" s="973"/>
      <c r="AS75" s="973"/>
      <c r="AT75" s="974"/>
      <c r="AU75" s="975" t="s">
        <v>483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548</v>
      </c>
      <c r="C76" s="969"/>
      <c r="D76" s="969"/>
      <c r="E76" s="969"/>
      <c r="F76" s="969"/>
      <c r="G76" s="969"/>
      <c r="H76" s="969"/>
      <c r="I76" s="969"/>
      <c r="J76" s="969"/>
      <c r="K76" s="969"/>
      <c r="L76" s="969"/>
      <c r="M76" s="969"/>
      <c r="N76" s="969"/>
      <c r="O76" s="969"/>
      <c r="P76" s="970"/>
      <c r="Q76" s="972">
        <v>9050</v>
      </c>
      <c r="R76" s="973"/>
      <c r="S76" s="973"/>
      <c r="T76" s="973"/>
      <c r="U76" s="974"/>
      <c r="V76" s="975">
        <v>5629</v>
      </c>
      <c r="W76" s="973"/>
      <c r="X76" s="973"/>
      <c r="Y76" s="973"/>
      <c r="Z76" s="974"/>
      <c r="AA76" s="975">
        <v>3421</v>
      </c>
      <c r="AB76" s="973"/>
      <c r="AC76" s="973"/>
      <c r="AD76" s="973"/>
      <c r="AE76" s="974"/>
      <c r="AF76" s="975">
        <v>11358</v>
      </c>
      <c r="AG76" s="973"/>
      <c r="AH76" s="973"/>
      <c r="AI76" s="973"/>
      <c r="AJ76" s="974"/>
      <c r="AK76" s="975" t="s">
        <v>483</v>
      </c>
      <c r="AL76" s="973"/>
      <c r="AM76" s="973"/>
      <c r="AN76" s="973"/>
      <c r="AO76" s="974"/>
      <c r="AP76" s="975">
        <v>20248</v>
      </c>
      <c r="AQ76" s="973"/>
      <c r="AR76" s="973"/>
      <c r="AS76" s="973"/>
      <c r="AT76" s="974"/>
      <c r="AU76" s="975" t="s">
        <v>483</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66874</v>
      </c>
      <c r="AG88" s="953"/>
      <c r="AH88" s="953"/>
      <c r="AI88" s="953"/>
      <c r="AJ88" s="953"/>
      <c r="AK88" s="957"/>
      <c r="AL88" s="957"/>
      <c r="AM88" s="957"/>
      <c r="AN88" s="957"/>
      <c r="AO88" s="957"/>
      <c r="AP88" s="953">
        <v>172107</v>
      </c>
      <c r="AQ88" s="953"/>
      <c r="AR88" s="953"/>
      <c r="AS88" s="953"/>
      <c r="AT88" s="953"/>
      <c r="AU88" s="953">
        <v>2412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670</v>
      </c>
      <c r="CS102" s="945"/>
      <c r="CT102" s="945"/>
      <c r="CU102" s="945"/>
      <c r="CV102" s="946"/>
      <c r="CW102" s="944">
        <v>109</v>
      </c>
      <c r="CX102" s="945"/>
      <c r="CY102" s="945"/>
      <c r="CZ102" s="945"/>
      <c r="DA102" s="946"/>
      <c r="DB102" s="944" t="s">
        <v>483</v>
      </c>
      <c r="DC102" s="945"/>
      <c r="DD102" s="945"/>
      <c r="DE102" s="945"/>
      <c r="DF102" s="946"/>
      <c r="DG102" s="944" t="s">
        <v>483</v>
      </c>
      <c r="DH102" s="945"/>
      <c r="DI102" s="945"/>
      <c r="DJ102" s="945"/>
      <c r="DK102" s="946"/>
      <c r="DL102" s="944" t="s">
        <v>483</v>
      </c>
      <c r="DM102" s="945"/>
      <c r="DN102" s="945"/>
      <c r="DO102" s="945"/>
      <c r="DP102" s="946"/>
      <c r="DQ102" s="944" t="s">
        <v>483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286</v>
      </c>
      <c r="AG109" s="886"/>
      <c r="AH109" s="886"/>
      <c r="AI109" s="886"/>
      <c r="AJ109" s="887"/>
      <c r="AK109" s="888" t="s">
        <v>285</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286</v>
      </c>
      <c r="BW109" s="886"/>
      <c r="BX109" s="886"/>
      <c r="BY109" s="886"/>
      <c r="BZ109" s="887"/>
      <c r="CA109" s="888" t="s">
        <v>285</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286</v>
      </c>
      <c r="DM109" s="886"/>
      <c r="DN109" s="886"/>
      <c r="DO109" s="886"/>
      <c r="DP109" s="887"/>
      <c r="DQ109" s="888" t="s">
        <v>285</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4998967</v>
      </c>
      <c r="AB110" s="871"/>
      <c r="AC110" s="871"/>
      <c r="AD110" s="871"/>
      <c r="AE110" s="872"/>
      <c r="AF110" s="873">
        <v>5329976</v>
      </c>
      <c r="AG110" s="871"/>
      <c r="AH110" s="871"/>
      <c r="AI110" s="871"/>
      <c r="AJ110" s="872"/>
      <c r="AK110" s="873">
        <v>5638519</v>
      </c>
      <c r="AL110" s="871"/>
      <c r="AM110" s="871"/>
      <c r="AN110" s="871"/>
      <c r="AO110" s="872"/>
      <c r="AP110" s="874">
        <v>19.3</v>
      </c>
      <c r="AQ110" s="875"/>
      <c r="AR110" s="875"/>
      <c r="AS110" s="875"/>
      <c r="AT110" s="876"/>
      <c r="AU110" s="918" t="s">
        <v>60</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52788177</v>
      </c>
      <c r="BR110" s="798"/>
      <c r="BS110" s="798"/>
      <c r="BT110" s="798"/>
      <c r="BU110" s="798"/>
      <c r="BV110" s="798">
        <v>52774150</v>
      </c>
      <c r="BW110" s="798"/>
      <c r="BX110" s="798"/>
      <c r="BY110" s="798"/>
      <c r="BZ110" s="798"/>
      <c r="CA110" s="798">
        <v>53436620</v>
      </c>
      <c r="CB110" s="798"/>
      <c r="CC110" s="798"/>
      <c r="CD110" s="798"/>
      <c r="CE110" s="798"/>
      <c r="CF110" s="859">
        <v>182.5</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220</v>
      </c>
      <c r="DH110" s="798"/>
      <c r="DI110" s="798"/>
      <c r="DJ110" s="798"/>
      <c r="DK110" s="798"/>
      <c r="DL110" s="798" t="s">
        <v>220</v>
      </c>
      <c r="DM110" s="798"/>
      <c r="DN110" s="798"/>
      <c r="DO110" s="798"/>
      <c r="DP110" s="798"/>
      <c r="DQ110" s="798" t="s">
        <v>220</v>
      </c>
      <c r="DR110" s="798"/>
      <c r="DS110" s="798"/>
      <c r="DT110" s="798"/>
      <c r="DU110" s="798"/>
      <c r="DV110" s="799" t="s">
        <v>220</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220</v>
      </c>
      <c r="AB111" s="907"/>
      <c r="AC111" s="907"/>
      <c r="AD111" s="907"/>
      <c r="AE111" s="908"/>
      <c r="AF111" s="909" t="s">
        <v>220</v>
      </c>
      <c r="AG111" s="907"/>
      <c r="AH111" s="907"/>
      <c r="AI111" s="907"/>
      <c r="AJ111" s="908"/>
      <c r="AK111" s="909" t="s">
        <v>220</v>
      </c>
      <c r="AL111" s="907"/>
      <c r="AM111" s="907"/>
      <c r="AN111" s="907"/>
      <c r="AO111" s="908"/>
      <c r="AP111" s="910" t="s">
        <v>220</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3998774</v>
      </c>
      <c r="BR111" s="769"/>
      <c r="BS111" s="769"/>
      <c r="BT111" s="769"/>
      <c r="BU111" s="769"/>
      <c r="BV111" s="769">
        <v>3211002</v>
      </c>
      <c r="BW111" s="769"/>
      <c r="BX111" s="769"/>
      <c r="BY111" s="769"/>
      <c r="BZ111" s="769"/>
      <c r="CA111" s="769">
        <v>2954253</v>
      </c>
      <c r="CB111" s="769"/>
      <c r="CC111" s="769"/>
      <c r="CD111" s="769"/>
      <c r="CE111" s="769"/>
      <c r="CF111" s="846">
        <v>10.1</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1917512</v>
      </c>
      <c r="DH111" s="769"/>
      <c r="DI111" s="769"/>
      <c r="DJ111" s="769"/>
      <c r="DK111" s="769"/>
      <c r="DL111" s="769">
        <v>1306273</v>
      </c>
      <c r="DM111" s="769"/>
      <c r="DN111" s="769"/>
      <c r="DO111" s="769"/>
      <c r="DP111" s="769"/>
      <c r="DQ111" s="769">
        <v>1230952</v>
      </c>
      <c r="DR111" s="769"/>
      <c r="DS111" s="769"/>
      <c r="DT111" s="769"/>
      <c r="DU111" s="769"/>
      <c r="DV111" s="821">
        <v>4.2</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3333</v>
      </c>
      <c r="AB112" s="782"/>
      <c r="AC112" s="782"/>
      <c r="AD112" s="782"/>
      <c r="AE112" s="783"/>
      <c r="AF112" s="784" t="s">
        <v>220</v>
      </c>
      <c r="AG112" s="782"/>
      <c r="AH112" s="782"/>
      <c r="AI112" s="782"/>
      <c r="AJ112" s="783"/>
      <c r="AK112" s="784" t="s">
        <v>220</v>
      </c>
      <c r="AL112" s="782"/>
      <c r="AM112" s="782"/>
      <c r="AN112" s="782"/>
      <c r="AO112" s="783"/>
      <c r="AP112" s="752" t="s">
        <v>220</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15438474</v>
      </c>
      <c r="BR112" s="769"/>
      <c r="BS112" s="769"/>
      <c r="BT112" s="769"/>
      <c r="BU112" s="769"/>
      <c r="BV112" s="769">
        <v>14717575</v>
      </c>
      <c r="BW112" s="769"/>
      <c r="BX112" s="769"/>
      <c r="BY112" s="769"/>
      <c r="BZ112" s="769"/>
      <c r="CA112" s="769">
        <v>14845332</v>
      </c>
      <c r="CB112" s="769"/>
      <c r="CC112" s="769"/>
      <c r="CD112" s="769"/>
      <c r="CE112" s="769"/>
      <c r="CF112" s="846">
        <v>50.7</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220</v>
      </c>
      <c r="DH112" s="769"/>
      <c r="DI112" s="769"/>
      <c r="DJ112" s="769"/>
      <c r="DK112" s="769"/>
      <c r="DL112" s="769" t="s">
        <v>220</v>
      </c>
      <c r="DM112" s="769"/>
      <c r="DN112" s="769"/>
      <c r="DO112" s="769"/>
      <c r="DP112" s="769"/>
      <c r="DQ112" s="769" t="s">
        <v>220</v>
      </c>
      <c r="DR112" s="769"/>
      <c r="DS112" s="769"/>
      <c r="DT112" s="769"/>
      <c r="DU112" s="769"/>
      <c r="DV112" s="821" t="s">
        <v>220</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1225475</v>
      </c>
      <c r="AB113" s="907"/>
      <c r="AC113" s="907"/>
      <c r="AD113" s="907"/>
      <c r="AE113" s="908"/>
      <c r="AF113" s="909">
        <v>1226185</v>
      </c>
      <c r="AG113" s="907"/>
      <c r="AH113" s="907"/>
      <c r="AI113" s="907"/>
      <c r="AJ113" s="908"/>
      <c r="AK113" s="909">
        <v>1292807</v>
      </c>
      <c r="AL113" s="907"/>
      <c r="AM113" s="907"/>
      <c r="AN113" s="907"/>
      <c r="AO113" s="908"/>
      <c r="AP113" s="910">
        <v>4.4000000000000004</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3453420</v>
      </c>
      <c r="BR113" s="769"/>
      <c r="BS113" s="769"/>
      <c r="BT113" s="769"/>
      <c r="BU113" s="769"/>
      <c r="BV113" s="769">
        <v>2963292</v>
      </c>
      <c r="BW113" s="769"/>
      <c r="BX113" s="769"/>
      <c r="BY113" s="769"/>
      <c r="BZ113" s="769"/>
      <c r="CA113" s="769">
        <v>2411765</v>
      </c>
      <c r="CB113" s="769"/>
      <c r="CC113" s="769"/>
      <c r="CD113" s="769"/>
      <c r="CE113" s="769"/>
      <c r="CF113" s="846">
        <v>8.1999999999999993</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2081262</v>
      </c>
      <c r="DH113" s="782"/>
      <c r="DI113" s="782"/>
      <c r="DJ113" s="782"/>
      <c r="DK113" s="783"/>
      <c r="DL113" s="784">
        <v>1904729</v>
      </c>
      <c r="DM113" s="782"/>
      <c r="DN113" s="782"/>
      <c r="DO113" s="782"/>
      <c r="DP113" s="783"/>
      <c r="DQ113" s="784">
        <v>1723301</v>
      </c>
      <c r="DR113" s="782"/>
      <c r="DS113" s="782"/>
      <c r="DT113" s="782"/>
      <c r="DU113" s="783"/>
      <c r="DV113" s="752">
        <v>5.9</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666342</v>
      </c>
      <c r="AB114" s="782"/>
      <c r="AC114" s="782"/>
      <c r="AD114" s="782"/>
      <c r="AE114" s="783"/>
      <c r="AF114" s="784">
        <v>698578</v>
      </c>
      <c r="AG114" s="782"/>
      <c r="AH114" s="782"/>
      <c r="AI114" s="782"/>
      <c r="AJ114" s="783"/>
      <c r="AK114" s="784">
        <v>652815</v>
      </c>
      <c r="AL114" s="782"/>
      <c r="AM114" s="782"/>
      <c r="AN114" s="782"/>
      <c r="AO114" s="783"/>
      <c r="AP114" s="752">
        <v>2.2000000000000002</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8622434</v>
      </c>
      <c r="BR114" s="769"/>
      <c r="BS114" s="769"/>
      <c r="BT114" s="769"/>
      <c r="BU114" s="769"/>
      <c r="BV114" s="769">
        <v>7844726</v>
      </c>
      <c r="BW114" s="769"/>
      <c r="BX114" s="769"/>
      <c r="BY114" s="769"/>
      <c r="BZ114" s="769"/>
      <c r="CA114" s="769">
        <v>7339566</v>
      </c>
      <c r="CB114" s="769"/>
      <c r="CC114" s="769"/>
      <c r="CD114" s="769"/>
      <c r="CE114" s="769"/>
      <c r="CF114" s="846">
        <v>25.1</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220</v>
      </c>
      <c r="DH114" s="782"/>
      <c r="DI114" s="782"/>
      <c r="DJ114" s="782"/>
      <c r="DK114" s="783"/>
      <c r="DL114" s="784" t="s">
        <v>220</v>
      </c>
      <c r="DM114" s="782"/>
      <c r="DN114" s="782"/>
      <c r="DO114" s="782"/>
      <c r="DP114" s="783"/>
      <c r="DQ114" s="784" t="s">
        <v>220</v>
      </c>
      <c r="DR114" s="782"/>
      <c r="DS114" s="782"/>
      <c r="DT114" s="782"/>
      <c r="DU114" s="783"/>
      <c r="DV114" s="752" t="s">
        <v>220</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252735</v>
      </c>
      <c r="AB115" s="907"/>
      <c r="AC115" s="907"/>
      <c r="AD115" s="907"/>
      <c r="AE115" s="908"/>
      <c r="AF115" s="909">
        <v>363891</v>
      </c>
      <c r="AG115" s="907"/>
      <c r="AH115" s="907"/>
      <c r="AI115" s="907"/>
      <c r="AJ115" s="908"/>
      <c r="AK115" s="909">
        <v>243892</v>
      </c>
      <c r="AL115" s="907"/>
      <c r="AM115" s="907"/>
      <c r="AN115" s="907"/>
      <c r="AO115" s="908"/>
      <c r="AP115" s="910">
        <v>0.8</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t="s">
        <v>220</v>
      </c>
      <c r="BR115" s="769"/>
      <c r="BS115" s="769"/>
      <c r="BT115" s="769"/>
      <c r="BU115" s="769"/>
      <c r="BV115" s="769" t="s">
        <v>220</v>
      </c>
      <c r="BW115" s="769"/>
      <c r="BX115" s="769"/>
      <c r="BY115" s="769"/>
      <c r="BZ115" s="769"/>
      <c r="CA115" s="769" t="s">
        <v>220</v>
      </c>
      <c r="CB115" s="769"/>
      <c r="CC115" s="769"/>
      <c r="CD115" s="769"/>
      <c r="CE115" s="769"/>
      <c r="CF115" s="846" t="s">
        <v>220</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220</v>
      </c>
      <c r="DH115" s="782"/>
      <c r="DI115" s="782"/>
      <c r="DJ115" s="782"/>
      <c r="DK115" s="783"/>
      <c r="DL115" s="784" t="s">
        <v>220</v>
      </c>
      <c r="DM115" s="782"/>
      <c r="DN115" s="782"/>
      <c r="DO115" s="782"/>
      <c r="DP115" s="783"/>
      <c r="DQ115" s="784" t="s">
        <v>220</v>
      </c>
      <c r="DR115" s="782"/>
      <c r="DS115" s="782"/>
      <c r="DT115" s="782"/>
      <c r="DU115" s="783"/>
      <c r="DV115" s="752" t="s">
        <v>220</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4399</v>
      </c>
      <c r="AB116" s="782"/>
      <c r="AC116" s="782"/>
      <c r="AD116" s="782"/>
      <c r="AE116" s="783"/>
      <c r="AF116" s="784">
        <v>3336</v>
      </c>
      <c r="AG116" s="782"/>
      <c r="AH116" s="782"/>
      <c r="AI116" s="782"/>
      <c r="AJ116" s="783"/>
      <c r="AK116" s="784">
        <v>1229</v>
      </c>
      <c r="AL116" s="782"/>
      <c r="AM116" s="782"/>
      <c r="AN116" s="782"/>
      <c r="AO116" s="783"/>
      <c r="AP116" s="752">
        <v>0</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220</v>
      </c>
      <c r="BR116" s="769"/>
      <c r="BS116" s="769"/>
      <c r="BT116" s="769"/>
      <c r="BU116" s="769"/>
      <c r="BV116" s="769" t="s">
        <v>220</v>
      </c>
      <c r="BW116" s="769"/>
      <c r="BX116" s="769"/>
      <c r="BY116" s="769"/>
      <c r="BZ116" s="769"/>
      <c r="CA116" s="769" t="s">
        <v>220</v>
      </c>
      <c r="CB116" s="769"/>
      <c r="CC116" s="769"/>
      <c r="CD116" s="769"/>
      <c r="CE116" s="769"/>
      <c r="CF116" s="846" t="s">
        <v>220</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220</v>
      </c>
      <c r="DH116" s="782"/>
      <c r="DI116" s="782"/>
      <c r="DJ116" s="782"/>
      <c r="DK116" s="783"/>
      <c r="DL116" s="784" t="s">
        <v>220</v>
      </c>
      <c r="DM116" s="782"/>
      <c r="DN116" s="782"/>
      <c r="DO116" s="782"/>
      <c r="DP116" s="783"/>
      <c r="DQ116" s="784" t="s">
        <v>220</v>
      </c>
      <c r="DR116" s="782"/>
      <c r="DS116" s="782"/>
      <c r="DT116" s="782"/>
      <c r="DU116" s="783"/>
      <c r="DV116" s="752" t="s">
        <v>220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7151251</v>
      </c>
      <c r="AB117" s="893"/>
      <c r="AC117" s="893"/>
      <c r="AD117" s="893"/>
      <c r="AE117" s="894"/>
      <c r="AF117" s="896">
        <v>7621966</v>
      </c>
      <c r="AG117" s="893"/>
      <c r="AH117" s="893"/>
      <c r="AI117" s="893"/>
      <c r="AJ117" s="894"/>
      <c r="AK117" s="896">
        <v>7829262</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220</v>
      </c>
      <c r="BR117" s="856"/>
      <c r="BS117" s="856"/>
      <c r="BT117" s="856"/>
      <c r="BU117" s="856"/>
      <c r="BV117" s="856" t="s">
        <v>220</v>
      </c>
      <c r="BW117" s="856"/>
      <c r="BX117" s="856"/>
      <c r="BY117" s="856"/>
      <c r="BZ117" s="856"/>
      <c r="CA117" s="856" t="s">
        <v>220</v>
      </c>
      <c r="CB117" s="856"/>
      <c r="CC117" s="856"/>
      <c r="CD117" s="856"/>
      <c r="CE117" s="856"/>
      <c r="CF117" s="846" t="s">
        <v>220</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220</v>
      </c>
      <c r="DH117" s="782"/>
      <c r="DI117" s="782"/>
      <c r="DJ117" s="782"/>
      <c r="DK117" s="783"/>
      <c r="DL117" s="784" t="s">
        <v>220</v>
      </c>
      <c r="DM117" s="782"/>
      <c r="DN117" s="782"/>
      <c r="DO117" s="782"/>
      <c r="DP117" s="783"/>
      <c r="DQ117" s="784" t="s">
        <v>220</v>
      </c>
      <c r="DR117" s="782"/>
      <c r="DS117" s="782"/>
      <c r="DT117" s="782"/>
      <c r="DU117" s="783"/>
      <c r="DV117" s="752" t="s">
        <v>220</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286</v>
      </c>
      <c r="AG118" s="886"/>
      <c r="AH118" s="886"/>
      <c r="AI118" s="886"/>
      <c r="AJ118" s="887"/>
      <c r="AK118" s="888" t="s">
        <v>285</v>
      </c>
      <c r="AL118" s="886"/>
      <c r="AM118" s="886"/>
      <c r="AN118" s="886"/>
      <c r="AO118" s="887"/>
      <c r="AP118" s="889" t="s">
        <v>409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437</v>
      </c>
      <c r="BP118" s="836"/>
      <c r="BQ118" s="855">
        <v>84301279</v>
      </c>
      <c r="BR118" s="856"/>
      <c r="BS118" s="856"/>
      <c r="BT118" s="856"/>
      <c r="BU118" s="856"/>
      <c r="BV118" s="856">
        <v>81510745</v>
      </c>
      <c r="BW118" s="856"/>
      <c r="BX118" s="856"/>
      <c r="BY118" s="856"/>
      <c r="BZ118" s="856"/>
      <c r="CA118" s="856">
        <v>80987536</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220</v>
      </c>
      <c r="DH118" s="782"/>
      <c r="DI118" s="782"/>
      <c r="DJ118" s="782"/>
      <c r="DK118" s="783"/>
      <c r="DL118" s="784" t="s">
        <v>220</v>
      </c>
      <c r="DM118" s="782"/>
      <c r="DN118" s="782"/>
      <c r="DO118" s="782"/>
      <c r="DP118" s="783"/>
      <c r="DQ118" s="784" t="s">
        <v>220</v>
      </c>
      <c r="DR118" s="782"/>
      <c r="DS118" s="782"/>
      <c r="DT118" s="782"/>
      <c r="DU118" s="783"/>
      <c r="DV118" s="752" t="s">
        <v>220</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220</v>
      </c>
      <c r="AB119" s="871"/>
      <c r="AC119" s="871"/>
      <c r="AD119" s="871"/>
      <c r="AE119" s="872"/>
      <c r="AF119" s="873" t="s">
        <v>220</v>
      </c>
      <c r="AG119" s="871"/>
      <c r="AH119" s="871"/>
      <c r="AI119" s="871"/>
      <c r="AJ119" s="872"/>
      <c r="AK119" s="873" t="s">
        <v>220</v>
      </c>
      <c r="AL119" s="871"/>
      <c r="AM119" s="871"/>
      <c r="AN119" s="871"/>
      <c r="AO119" s="872"/>
      <c r="AP119" s="874" t="s">
        <v>220</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7179062</v>
      </c>
      <c r="BR119" s="798"/>
      <c r="BS119" s="798"/>
      <c r="BT119" s="798"/>
      <c r="BU119" s="798"/>
      <c r="BV119" s="798">
        <v>8485176</v>
      </c>
      <c r="BW119" s="798"/>
      <c r="BX119" s="798"/>
      <c r="BY119" s="798"/>
      <c r="BZ119" s="798"/>
      <c r="CA119" s="798">
        <v>9372149</v>
      </c>
      <c r="CB119" s="798"/>
      <c r="CC119" s="798"/>
      <c r="CD119" s="798"/>
      <c r="CE119" s="798"/>
      <c r="CF119" s="859">
        <v>32</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220</v>
      </c>
      <c r="DH119" s="715"/>
      <c r="DI119" s="715"/>
      <c r="DJ119" s="715"/>
      <c r="DK119" s="716"/>
      <c r="DL119" s="717" t="s">
        <v>220</v>
      </c>
      <c r="DM119" s="715"/>
      <c r="DN119" s="715"/>
      <c r="DO119" s="715"/>
      <c r="DP119" s="716"/>
      <c r="DQ119" s="717" t="s">
        <v>220</v>
      </c>
      <c r="DR119" s="715"/>
      <c r="DS119" s="715"/>
      <c r="DT119" s="715"/>
      <c r="DU119" s="716"/>
      <c r="DV119" s="805" t="s">
        <v>220</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89558</v>
      </c>
      <c r="AB120" s="782"/>
      <c r="AC120" s="782"/>
      <c r="AD120" s="782"/>
      <c r="AE120" s="783"/>
      <c r="AF120" s="784">
        <v>198039</v>
      </c>
      <c r="AG120" s="782"/>
      <c r="AH120" s="782"/>
      <c r="AI120" s="782"/>
      <c r="AJ120" s="783"/>
      <c r="AK120" s="784">
        <v>75320</v>
      </c>
      <c r="AL120" s="782"/>
      <c r="AM120" s="782"/>
      <c r="AN120" s="782"/>
      <c r="AO120" s="783"/>
      <c r="AP120" s="752">
        <v>0.3</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16279989</v>
      </c>
      <c r="BR120" s="769"/>
      <c r="BS120" s="769"/>
      <c r="BT120" s="769"/>
      <c r="BU120" s="769"/>
      <c r="BV120" s="769">
        <v>16072151</v>
      </c>
      <c r="BW120" s="769"/>
      <c r="BX120" s="769"/>
      <c r="BY120" s="769"/>
      <c r="BZ120" s="769"/>
      <c r="CA120" s="769">
        <v>15932196</v>
      </c>
      <c r="CB120" s="769"/>
      <c r="CC120" s="769"/>
      <c r="CD120" s="769"/>
      <c r="CE120" s="769"/>
      <c r="CF120" s="846">
        <v>54.4</v>
      </c>
      <c r="CG120" s="847"/>
      <c r="CH120" s="847"/>
      <c r="CI120" s="847"/>
      <c r="CJ120" s="847"/>
      <c r="CK120" s="848" t="s">
        <v>443</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12204736</v>
      </c>
      <c r="DH120" s="798"/>
      <c r="DI120" s="798"/>
      <c r="DJ120" s="798"/>
      <c r="DK120" s="798"/>
      <c r="DL120" s="798">
        <v>12016839</v>
      </c>
      <c r="DM120" s="798"/>
      <c r="DN120" s="798"/>
      <c r="DO120" s="798"/>
      <c r="DP120" s="798"/>
      <c r="DQ120" s="798">
        <v>10871163</v>
      </c>
      <c r="DR120" s="798"/>
      <c r="DS120" s="798"/>
      <c r="DT120" s="798"/>
      <c r="DU120" s="798"/>
      <c r="DV120" s="799">
        <v>37.1</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163177</v>
      </c>
      <c r="AB121" s="782"/>
      <c r="AC121" s="782"/>
      <c r="AD121" s="782"/>
      <c r="AE121" s="783"/>
      <c r="AF121" s="784">
        <v>165852</v>
      </c>
      <c r="AG121" s="782"/>
      <c r="AH121" s="782"/>
      <c r="AI121" s="782"/>
      <c r="AJ121" s="783"/>
      <c r="AK121" s="784">
        <v>168572</v>
      </c>
      <c r="AL121" s="782"/>
      <c r="AM121" s="782"/>
      <c r="AN121" s="782"/>
      <c r="AO121" s="783"/>
      <c r="AP121" s="752">
        <v>0.6</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48846136</v>
      </c>
      <c r="BR121" s="856"/>
      <c r="BS121" s="856"/>
      <c r="BT121" s="856"/>
      <c r="BU121" s="856"/>
      <c r="BV121" s="856">
        <v>48828050</v>
      </c>
      <c r="BW121" s="856"/>
      <c r="BX121" s="856"/>
      <c r="BY121" s="856"/>
      <c r="BZ121" s="856"/>
      <c r="CA121" s="856">
        <v>49604107</v>
      </c>
      <c r="CB121" s="856"/>
      <c r="CC121" s="856"/>
      <c r="CD121" s="856"/>
      <c r="CE121" s="856"/>
      <c r="CF121" s="857">
        <v>169.4</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3233738</v>
      </c>
      <c r="DH121" s="769"/>
      <c r="DI121" s="769"/>
      <c r="DJ121" s="769"/>
      <c r="DK121" s="769"/>
      <c r="DL121" s="769">
        <v>2700736</v>
      </c>
      <c r="DM121" s="769"/>
      <c r="DN121" s="769"/>
      <c r="DO121" s="769"/>
      <c r="DP121" s="769"/>
      <c r="DQ121" s="769">
        <v>3974169</v>
      </c>
      <c r="DR121" s="769"/>
      <c r="DS121" s="769"/>
      <c r="DT121" s="769"/>
      <c r="DU121" s="769"/>
      <c r="DV121" s="821">
        <v>13.6</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220</v>
      </c>
      <c r="AB122" s="782"/>
      <c r="AC122" s="782"/>
      <c r="AD122" s="782"/>
      <c r="AE122" s="783"/>
      <c r="AF122" s="784" t="s">
        <v>220</v>
      </c>
      <c r="AG122" s="782"/>
      <c r="AH122" s="782"/>
      <c r="AI122" s="782"/>
      <c r="AJ122" s="783"/>
      <c r="AK122" s="784" t="s">
        <v>220</v>
      </c>
      <c r="AL122" s="782"/>
      <c r="AM122" s="782"/>
      <c r="AN122" s="782"/>
      <c r="AO122" s="783"/>
      <c r="AP122" s="752" t="s">
        <v>220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446</v>
      </c>
      <c r="BP122" s="836"/>
      <c r="BQ122" s="837">
        <v>72305187</v>
      </c>
      <c r="BR122" s="838"/>
      <c r="BS122" s="838"/>
      <c r="BT122" s="838"/>
      <c r="BU122" s="838"/>
      <c r="BV122" s="838">
        <v>73385377</v>
      </c>
      <c r="BW122" s="838"/>
      <c r="BX122" s="838"/>
      <c r="BY122" s="838"/>
      <c r="BZ122" s="838"/>
      <c r="CA122" s="838">
        <v>74908452</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t="s">
        <v>220</v>
      </c>
      <c r="DH122" s="769"/>
      <c r="DI122" s="769"/>
      <c r="DJ122" s="769"/>
      <c r="DK122" s="769"/>
      <c r="DL122" s="769" t="s">
        <v>220</v>
      </c>
      <c r="DM122" s="769"/>
      <c r="DN122" s="769"/>
      <c r="DO122" s="769"/>
      <c r="DP122" s="769"/>
      <c r="DQ122" s="769" t="s">
        <v>220</v>
      </c>
      <c r="DR122" s="769"/>
      <c r="DS122" s="769"/>
      <c r="DT122" s="769"/>
      <c r="DU122" s="769"/>
      <c r="DV122" s="821" t="s">
        <v>220</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220</v>
      </c>
      <c r="AB123" s="782"/>
      <c r="AC123" s="782"/>
      <c r="AD123" s="782"/>
      <c r="AE123" s="783"/>
      <c r="AF123" s="784" t="s">
        <v>220</v>
      </c>
      <c r="AG123" s="782"/>
      <c r="AH123" s="782"/>
      <c r="AI123" s="782"/>
      <c r="AJ123" s="783"/>
      <c r="AK123" s="784" t="s">
        <v>220</v>
      </c>
      <c r="AL123" s="782"/>
      <c r="AM123" s="782"/>
      <c r="AN123" s="782"/>
      <c r="AO123" s="783"/>
      <c r="AP123" s="752" t="s">
        <v>220</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41.8</v>
      </c>
      <c r="BR123" s="830"/>
      <c r="BS123" s="830"/>
      <c r="BT123" s="830"/>
      <c r="BU123" s="830"/>
      <c r="BV123" s="830">
        <v>28.1</v>
      </c>
      <c r="BW123" s="830"/>
      <c r="BX123" s="830"/>
      <c r="BY123" s="830"/>
      <c r="BZ123" s="830"/>
      <c r="CA123" s="830">
        <v>20.7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220</v>
      </c>
      <c r="AB124" s="782"/>
      <c r="AC124" s="782"/>
      <c r="AD124" s="782"/>
      <c r="AE124" s="783"/>
      <c r="AF124" s="784" t="s">
        <v>220</v>
      </c>
      <c r="AG124" s="782"/>
      <c r="AH124" s="782"/>
      <c r="AI124" s="782"/>
      <c r="AJ124" s="783"/>
      <c r="AK124" s="784" t="s">
        <v>220</v>
      </c>
      <c r="AL124" s="782"/>
      <c r="AM124" s="782"/>
      <c r="AN124" s="782"/>
      <c r="AO124" s="783"/>
      <c r="AP124" s="752" t="s">
        <v>220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t="s">
        <v>220</v>
      </c>
      <c r="DH124" s="715"/>
      <c r="DI124" s="715"/>
      <c r="DJ124" s="715"/>
      <c r="DK124" s="716"/>
      <c r="DL124" s="717" t="s">
        <v>220</v>
      </c>
      <c r="DM124" s="715"/>
      <c r="DN124" s="715"/>
      <c r="DO124" s="715"/>
      <c r="DP124" s="716"/>
      <c r="DQ124" s="717" t="s">
        <v>220</v>
      </c>
      <c r="DR124" s="715"/>
      <c r="DS124" s="715"/>
      <c r="DT124" s="715"/>
      <c r="DU124" s="716"/>
      <c r="DV124" s="805" t="s">
        <v>220</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220</v>
      </c>
      <c r="AB125" s="782"/>
      <c r="AC125" s="782"/>
      <c r="AD125" s="782"/>
      <c r="AE125" s="783"/>
      <c r="AF125" s="784" t="s">
        <v>220</v>
      </c>
      <c r="AG125" s="782"/>
      <c r="AH125" s="782"/>
      <c r="AI125" s="782"/>
      <c r="AJ125" s="783"/>
      <c r="AK125" s="784" t="s">
        <v>220</v>
      </c>
      <c r="AL125" s="782"/>
      <c r="AM125" s="782"/>
      <c r="AN125" s="782"/>
      <c r="AO125" s="783"/>
      <c r="AP125" s="752" t="s">
        <v>220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220</v>
      </c>
      <c r="DH125" s="798"/>
      <c r="DI125" s="798"/>
      <c r="DJ125" s="798"/>
      <c r="DK125" s="798"/>
      <c r="DL125" s="798" t="s">
        <v>220</v>
      </c>
      <c r="DM125" s="798"/>
      <c r="DN125" s="798"/>
      <c r="DO125" s="798"/>
      <c r="DP125" s="798"/>
      <c r="DQ125" s="798" t="s">
        <v>220</v>
      </c>
      <c r="DR125" s="798"/>
      <c r="DS125" s="798"/>
      <c r="DT125" s="798"/>
      <c r="DU125" s="798"/>
      <c r="DV125" s="799" t="s">
        <v>220</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220</v>
      </c>
      <c r="AB126" s="782"/>
      <c r="AC126" s="782"/>
      <c r="AD126" s="782"/>
      <c r="AE126" s="783"/>
      <c r="AF126" s="784" t="s">
        <v>220</v>
      </c>
      <c r="AG126" s="782"/>
      <c r="AH126" s="782"/>
      <c r="AI126" s="782"/>
      <c r="AJ126" s="783"/>
      <c r="AK126" s="784" t="s">
        <v>220</v>
      </c>
      <c r="AL126" s="782"/>
      <c r="AM126" s="782"/>
      <c r="AN126" s="782"/>
      <c r="AO126" s="783"/>
      <c r="AP126" s="752" t="s">
        <v>220</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t="s">
        <v>220</v>
      </c>
      <c r="DH126" s="769"/>
      <c r="DI126" s="769"/>
      <c r="DJ126" s="769"/>
      <c r="DK126" s="769"/>
      <c r="DL126" s="769" t="s">
        <v>220</v>
      </c>
      <c r="DM126" s="769"/>
      <c r="DN126" s="769"/>
      <c r="DO126" s="769"/>
      <c r="DP126" s="769"/>
      <c r="DQ126" s="769" t="s">
        <v>220</v>
      </c>
      <c r="DR126" s="769"/>
      <c r="DS126" s="769"/>
      <c r="DT126" s="769"/>
      <c r="DU126" s="769"/>
      <c r="DV126" s="821" t="s">
        <v>220</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220</v>
      </c>
      <c r="AB127" s="782"/>
      <c r="AC127" s="782"/>
      <c r="AD127" s="782"/>
      <c r="AE127" s="783"/>
      <c r="AF127" s="784" t="s">
        <v>220</v>
      </c>
      <c r="AG127" s="782"/>
      <c r="AH127" s="782"/>
      <c r="AI127" s="782"/>
      <c r="AJ127" s="783"/>
      <c r="AK127" s="784" t="s">
        <v>220</v>
      </c>
      <c r="AL127" s="782"/>
      <c r="AM127" s="782"/>
      <c r="AN127" s="782"/>
      <c r="AO127" s="783"/>
      <c r="AP127" s="752" t="s">
        <v>220</v>
      </c>
      <c r="AQ127" s="753"/>
      <c r="AR127" s="753"/>
      <c r="AS127" s="753"/>
      <c r="AT127" s="754"/>
      <c r="AU127" s="233"/>
      <c r="AV127" s="233"/>
      <c r="AW127" s="233"/>
      <c r="AX127" s="755" t="s">
        <v>457</v>
      </c>
      <c r="AY127" s="756"/>
      <c r="AZ127" s="756"/>
      <c r="BA127" s="756"/>
      <c r="BB127" s="756"/>
      <c r="BC127" s="756"/>
      <c r="BD127" s="756"/>
      <c r="BE127" s="757"/>
      <c r="BF127" s="758" t="s">
        <v>220</v>
      </c>
      <c r="BG127" s="759"/>
      <c r="BH127" s="759"/>
      <c r="BI127" s="759"/>
      <c r="BJ127" s="759"/>
      <c r="BK127" s="759"/>
      <c r="BL127" s="760"/>
      <c r="BM127" s="758">
        <v>11.66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t="s">
        <v>220</v>
      </c>
      <c r="DH127" s="818"/>
      <c r="DI127" s="818"/>
      <c r="DJ127" s="818"/>
      <c r="DK127" s="818"/>
      <c r="DL127" s="818" t="s">
        <v>220</v>
      </c>
      <c r="DM127" s="818"/>
      <c r="DN127" s="818"/>
      <c r="DO127" s="818"/>
      <c r="DP127" s="818"/>
      <c r="DQ127" s="818" t="s">
        <v>220</v>
      </c>
      <c r="DR127" s="818"/>
      <c r="DS127" s="818"/>
      <c r="DT127" s="818"/>
      <c r="DU127" s="818"/>
      <c r="DV127" s="819" t="s">
        <v>220</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1927304</v>
      </c>
      <c r="AB128" s="722"/>
      <c r="AC128" s="722"/>
      <c r="AD128" s="722"/>
      <c r="AE128" s="723"/>
      <c r="AF128" s="724">
        <v>1797437</v>
      </c>
      <c r="AG128" s="722"/>
      <c r="AH128" s="722"/>
      <c r="AI128" s="722"/>
      <c r="AJ128" s="723"/>
      <c r="AK128" s="724">
        <v>1671958</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220</v>
      </c>
      <c r="BG128" s="789"/>
      <c r="BH128" s="789"/>
      <c r="BI128" s="789"/>
      <c r="BJ128" s="789"/>
      <c r="BK128" s="789"/>
      <c r="BL128" s="790"/>
      <c r="BM128" s="788">
        <v>16.66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32835667</v>
      </c>
      <c r="AB129" s="782"/>
      <c r="AC129" s="782"/>
      <c r="AD129" s="782"/>
      <c r="AE129" s="783"/>
      <c r="AF129" s="784">
        <v>33172542</v>
      </c>
      <c r="AG129" s="782"/>
      <c r="AH129" s="782"/>
      <c r="AI129" s="782"/>
      <c r="AJ129" s="783"/>
      <c r="AK129" s="784">
        <v>33538575</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5.0999999999999996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4168048</v>
      </c>
      <c r="AB130" s="782"/>
      <c r="AC130" s="782"/>
      <c r="AD130" s="782"/>
      <c r="AE130" s="783"/>
      <c r="AF130" s="784">
        <v>4260020</v>
      </c>
      <c r="AG130" s="782"/>
      <c r="AH130" s="782"/>
      <c r="AI130" s="782"/>
      <c r="AJ130" s="783"/>
      <c r="AK130" s="784">
        <v>4260694</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20.7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28667619</v>
      </c>
      <c r="AB131" s="715"/>
      <c r="AC131" s="715"/>
      <c r="AD131" s="715"/>
      <c r="AE131" s="716"/>
      <c r="AF131" s="717">
        <v>28912522</v>
      </c>
      <c r="AG131" s="715"/>
      <c r="AH131" s="715"/>
      <c r="AI131" s="715"/>
      <c r="AJ131" s="716"/>
      <c r="AK131" s="717">
        <v>29277881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3.6832462439999998</v>
      </c>
      <c r="AB132" s="738"/>
      <c r="AC132" s="738"/>
      <c r="AD132" s="738"/>
      <c r="AE132" s="739"/>
      <c r="AF132" s="740">
        <v>5.4111828300000004</v>
      </c>
      <c r="AG132" s="738"/>
      <c r="AH132" s="738"/>
      <c r="AI132" s="738"/>
      <c r="AJ132" s="739"/>
      <c r="AK132" s="740">
        <v>6.477961981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4.8</v>
      </c>
      <c r="AB133" s="747"/>
      <c r="AC133" s="747"/>
      <c r="AD133" s="747"/>
      <c r="AE133" s="748"/>
      <c r="AF133" s="746">
        <v>4.7</v>
      </c>
      <c r="AG133" s="747"/>
      <c r="AH133" s="747"/>
      <c r="AI133" s="747"/>
      <c r="AJ133" s="748"/>
      <c r="AK133" s="746">
        <v>5.0999999999999996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9856327</v>
      </c>
      <c r="L9" s="264">
        <v>52565</v>
      </c>
      <c r="M9" s="265">
        <v>57294</v>
      </c>
      <c r="N9" s="266">
        <v>-8.3000000000000007</v>
      </c>
    </row>
    <row r="10" spans="1:16">
      <c r="A10" s="248"/>
      <c r="B10" s="244"/>
      <c r="C10" s="244"/>
      <c r="D10" s="244"/>
      <c r="E10" s="244"/>
      <c r="F10" s="244"/>
      <c r="G10" s="1131" t="s">
        <v>479</v>
      </c>
      <c r="H10" s="1132"/>
      <c r="I10" s="1132"/>
      <c r="J10" s="1133"/>
      <c r="K10" s="267">
        <v>396458</v>
      </c>
      <c r="L10" s="268">
        <v>2114</v>
      </c>
      <c r="M10" s="269">
        <v>3408</v>
      </c>
      <c r="N10" s="270">
        <v>-38</v>
      </c>
    </row>
    <row r="11" spans="1:16" ht="13.5" customHeight="1">
      <c r="A11" s="248"/>
      <c r="B11" s="244"/>
      <c r="C11" s="244"/>
      <c r="D11" s="244"/>
      <c r="E11" s="244"/>
      <c r="F11" s="244"/>
      <c r="G11" s="1131" t="s">
        <v>480</v>
      </c>
      <c r="H11" s="1132"/>
      <c r="I11" s="1132"/>
      <c r="J11" s="1133"/>
      <c r="K11" s="267">
        <v>198479</v>
      </c>
      <c r="L11" s="268">
        <v>1059</v>
      </c>
      <c r="M11" s="269">
        <v>2192</v>
      </c>
      <c r="N11" s="270">
        <v>-51.7</v>
      </c>
    </row>
    <row r="12" spans="1:16" ht="13.5" customHeight="1">
      <c r="A12" s="248"/>
      <c r="B12" s="244"/>
      <c r="C12" s="244"/>
      <c r="D12" s="244"/>
      <c r="E12" s="244"/>
      <c r="F12" s="244"/>
      <c r="G12" s="1131" t="s">
        <v>481</v>
      </c>
      <c r="H12" s="1132"/>
      <c r="I12" s="1132"/>
      <c r="J12" s="1133"/>
      <c r="K12" s="267">
        <v>430016</v>
      </c>
      <c r="L12" s="268">
        <v>2293</v>
      </c>
      <c r="M12" s="269">
        <v>715</v>
      </c>
      <c r="N12" s="270">
        <v>220.7</v>
      </c>
    </row>
    <row r="13" spans="1:16" ht="13.5" customHeight="1">
      <c r="A13" s="248"/>
      <c r="B13" s="244"/>
      <c r="C13" s="244"/>
      <c r="D13" s="244"/>
      <c r="E13" s="244"/>
      <c r="F13" s="244"/>
      <c r="G13" s="1131" t="s">
        <v>482</v>
      </c>
      <c r="H13" s="1132"/>
      <c r="I13" s="1132"/>
      <c r="J13" s="1133"/>
      <c r="K13" s="267" t="s">
        <v>483</v>
      </c>
      <c r="L13" s="268" t="s">
        <v>483</v>
      </c>
      <c r="M13" s="269" t="s">
        <v>483</v>
      </c>
      <c r="N13" s="270" t="s">
        <v>483</v>
      </c>
    </row>
    <row r="14" spans="1:16" ht="13.5" customHeight="1">
      <c r="A14" s="248"/>
      <c r="B14" s="244"/>
      <c r="C14" s="244"/>
      <c r="D14" s="244"/>
      <c r="E14" s="244"/>
      <c r="F14" s="244"/>
      <c r="G14" s="1131" t="s">
        <v>484</v>
      </c>
      <c r="H14" s="1132"/>
      <c r="I14" s="1132"/>
      <c r="J14" s="1133"/>
      <c r="K14" s="267">
        <v>292688</v>
      </c>
      <c r="L14" s="268">
        <v>1561</v>
      </c>
      <c r="M14" s="269">
        <v>2255</v>
      </c>
      <c r="N14" s="270">
        <v>-30.8</v>
      </c>
    </row>
    <row r="15" spans="1:16" ht="13.5" customHeight="1">
      <c r="A15" s="248"/>
      <c r="B15" s="244"/>
      <c r="C15" s="244"/>
      <c r="D15" s="244"/>
      <c r="E15" s="244"/>
      <c r="F15" s="244"/>
      <c r="G15" s="1131" t="s">
        <v>485</v>
      </c>
      <c r="H15" s="1132"/>
      <c r="I15" s="1132"/>
      <c r="J15" s="1133"/>
      <c r="K15" s="267">
        <v>162845</v>
      </c>
      <c r="L15" s="268">
        <v>868</v>
      </c>
      <c r="M15" s="269">
        <v>1285</v>
      </c>
      <c r="N15" s="270">
        <v>-32.5</v>
      </c>
    </row>
    <row r="16" spans="1:16">
      <c r="A16" s="248"/>
      <c r="B16" s="244"/>
      <c r="C16" s="244"/>
      <c r="D16" s="244"/>
      <c r="E16" s="244"/>
      <c r="F16" s="244"/>
      <c r="G16" s="1134" t="s">
        <v>486</v>
      </c>
      <c r="H16" s="1135"/>
      <c r="I16" s="1135"/>
      <c r="J16" s="1136"/>
      <c r="K16" s="268">
        <v>-1109278</v>
      </c>
      <c r="L16" s="268">
        <v>-5916</v>
      </c>
      <c r="M16" s="269">
        <v>-6247</v>
      </c>
      <c r="N16" s="270">
        <v>-5.3</v>
      </c>
    </row>
    <row r="17" spans="1:16">
      <c r="A17" s="248"/>
      <c r="B17" s="244"/>
      <c r="C17" s="244"/>
      <c r="D17" s="244"/>
      <c r="E17" s="244"/>
      <c r="F17" s="244"/>
      <c r="G17" s="1134" t="s">
        <v>169</v>
      </c>
      <c r="H17" s="1135"/>
      <c r="I17" s="1135"/>
      <c r="J17" s="1136"/>
      <c r="K17" s="268">
        <v>10227535</v>
      </c>
      <c r="L17" s="268">
        <v>54545</v>
      </c>
      <c r="M17" s="269">
        <v>60903</v>
      </c>
      <c r="N17" s="270">
        <v>-10.4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5.96</v>
      </c>
      <c r="L21" s="281">
        <v>6.11</v>
      </c>
      <c r="M21" s="282">
        <v>-0.15</v>
      </c>
      <c r="N21" s="249"/>
      <c r="O21" s="283"/>
      <c r="P21" s="279"/>
    </row>
    <row r="22" spans="1:16" s="284" customFormat="1">
      <c r="A22" s="279"/>
      <c r="B22" s="249"/>
      <c r="C22" s="249"/>
      <c r="D22" s="249"/>
      <c r="E22" s="249"/>
      <c r="F22" s="249"/>
      <c r="G22" s="1128" t="s">
        <v>492</v>
      </c>
      <c r="H22" s="1129"/>
      <c r="I22" s="1129"/>
      <c r="J22" s="1130"/>
      <c r="K22" s="285">
        <v>97.9</v>
      </c>
      <c r="L22" s="286">
        <v>100</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5638519</v>
      </c>
      <c r="L32" s="294">
        <v>30071</v>
      </c>
      <c r="M32" s="295">
        <v>32245</v>
      </c>
      <c r="N32" s="296">
        <v>-6.7</v>
      </c>
    </row>
    <row r="33" spans="1:16" ht="13.5" customHeight="1">
      <c r="A33" s="248"/>
      <c r="B33" s="244"/>
      <c r="C33" s="244"/>
      <c r="D33" s="244"/>
      <c r="E33" s="244"/>
      <c r="F33" s="244"/>
      <c r="G33" s="1119" t="s">
        <v>497</v>
      </c>
      <c r="H33" s="1120"/>
      <c r="I33" s="1120"/>
      <c r="J33" s="1121"/>
      <c r="K33" s="294" t="s">
        <v>483</v>
      </c>
      <c r="L33" s="294" t="s">
        <v>483</v>
      </c>
      <c r="M33" s="295">
        <v>4</v>
      </c>
      <c r="N33" s="296" t="s">
        <v>483</v>
      </c>
    </row>
    <row r="34" spans="1:16" ht="27" customHeight="1">
      <c r="A34" s="248"/>
      <c r="B34" s="244"/>
      <c r="C34" s="244"/>
      <c r="D34" s="244"/>
      <c r="E34" s="244"/>
      <c r="F34" s="244"/>
      <c r="G34" s="1119" t="s">
        <v>498</v>
      </c>
      <c r="H34" s="1120"/>
      <c r="I34" s="1120"/>
      <c r="J34" s="1121"/>
      <c r="K34" s="294" t="s">
        <v>483</v>
      </c>
      <c r="L34" s="294" t="s">
        <v>483</v>
      </c>
      <c r="M34" s="295">
        <v>33</v>
      </c>
      <c r="N34" s="296" t="s">
        <v>483</v>
      </c>
    </row>
    <row r="35" spans="1:16" ht="27" customHeight="1">
      <c r="A35" s="248"/>
      <c r="B35" s="244"/>
      <c r="C35" s="244"/>
      <c r="D35" s="244"/>
      <c r="E35" s="244"/>
      <c r="F35" s="244"/>
      <c r="G35" s="1119" t="s">
        <v>499</v>
      </c>
      <c r="H35" s="1120"/>
      <c r="I35" s="1120"/>
      <c r="J35" s="1121"/>
      <c r="K35" s="294">
        <v>1292807</v>
      </c>
      <c r="L35" s="294">
        <v>6895</v>
      </c>
      <c r="M35" s="295">
        <v>8277</v>
      </c>
      <c r="N35" s="296">
        <v>-16.7</v>
      </c>
    </row>
    <row r="36" spans="1:16" ht="27" customHeight="1">
      <c r="A36" s="248"/>
      <c r="B36" s="244"/>
      <c r="C36" s="244"/>
      <c r="D36" s="244"/>
      <c r="E36" s="244"/>
      <c r="F36" s="244"/>
      <c r="G36" s="1119" t="s">
        <v>500</v>
      </c>
      <c r="H36" s="1120"/>
      <c r="I36" s="1120"/>
      <c r="J36" s="1121"/>
      <c r="K36" s="294">
        <v>652815</v>
      </c>
      <c r="L36" s="294">
        <v>3482</v>
      </c>
      <c r="M36" s="295">
        <v>932</v>
      </c>
      <c r="N36" s="296">
        <v>273.60000000000002</v>
      </c>
    </row>
    <row r="37" spans="1:16" ht="13.5" customHeight="1">
      <c r="A37" s="248"/>
      <c r="B37" s="244"/>
      <c r="C37" s="244"/>
      <c r="D37" s="244"/>
      <c r="E37" s="244"/>
      <c r="F37" s="244"/>
      <c r="G37" s="1119" t="s">
        <v>501</v>
      </c>
      <c r="H37" s="1120"/>
      <c r="I37" s="1120"/>
      <c r="J37" s="1121"/>
      <c r="K37" s="294">
        <v>243892</v>
      </c>
      <c r="L37" s="294">
        <v>1301</v>
      </c>
      <c r="M37" s="295">
        <v>1529</v>
      </c>
      <c r="N37" s="296">
        <v>-14.9</v>
      </c>
    </row>
    <row r="38" spans="1:16" ht="27" customHeight="1">
      <c r="A38" s="248"/>
      <c r="B38" s="244"/>
      <c r="C38" s="244"/>
      <c r="D38" s="244"/>
      <c r="E38" s="244"/>
      <c r="F38" s="244"/>
      <c r="G38" s="1122" t="s">
        <v>502</v>
      </c>
      <c r="H38" s="1123"/>
      <c r="I38" s="1123"/>
      <c r="J38" s="1124"/>
      <c r="K38" s="297">
        <v>1229</v>
      </c>
      <c r="L38" s="297">
        <v>7</v>
      </c>
      <c r="M38" s="298">
        <v>3</v>
      </c>
      <c r="N38" s="299">
        <v>133.30000000000001</v>
      </c>
      <c r="O38" s="293"/>
    </row>
    <row r="39" spans="1:16">
      <c r="A39" s="248"/>
      <c r="B39" s="244"/>
      <c r="C39" s="244"/>
      <c r="D39" s="244"/>
      <c r="E39" s="244"/>
      <c r="F39" s="244"/>
      <c r="G39" s="1122" t="s">
        <v>503</v>
      </c>
      <c r="H39" s="1123"/>
      <c r="I39" s="1123"/>
      <c r="J39" s="1124"/>
      <c r="K39" s="300">
        <v>-1671958</v>
      </c>
      <c r="L39" s="300">
        <v>-8917</v>
      </c>
      <c r="M39" s="301">
        <v>-7647</v>
      </c>
      <c r="N39" s="302">
        <v>16.600000000000001</v>
      </c>
      <c r="O39" s="293"/>
    </row>
    <row r="40" spans="1:16" ht="27" customHeight="1">
      <c r="A40" s="248"/>
      <c r="B40" s="244"/>
      <c r="C40" s="244"/>
      <c r="D40" s="244"/>
      <c r="E40" s="244"/>
      <c r="F40" s="244"/>
      <c r="G40" s="1119" t="s">
        <v>504</v>
      </c>
      <c r="H40" s="1120"/>
      <c r="I40" s="1120"/>
      <c r="J40" s="1121"/>
      <c r="K40" s="300">
        <v>-4260694</v>
      </c>
      <c r="L40" s="300">
        <v>-22723</v>
      </c>
      <c r="M40" s="301">
        <v>-26081</v>
      </c>
      <c r="N40" s="302">
        <v>-12.9</v>
      </c>
      <c r="O40" s="293"/>
    </row>
    <row r="41" spans="1:16">
      <c r="A41" s="248"/>
      <c r="B41" s="244"/>
      <c r="C41" s="244"/>
      <c r="D41" s="244"/>
      <c r="E41" s="244"/>
      <c r="F41" s="244"/>
      <c r="G41" s="1125" t="s">
        <v>280</v>
      </c>
      <c r="H41" s="1126"/>
      <c r="I41" s="1126"/>
      <c r="J41" s="1127"/>
      <c r="K41" s="294">
        <v>1896610</v>
      </c>
      <c r="L41" s="300">
        <v>10115</v>
      </c>
      <c r="M41" s="301">
        <v>9295</v>
      </c>
      <c r="N41" s="302">
        <v>8.8000000000000007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6329939</v>
      </c>
      <c r="J51" s="320">
        <v>34369</v>
      </c>
      <c r="K51" s="321">
        <v>26.6</v>
      </c>
      <c r="L51" s="322">
        <v>38349</v>
      </c>
      <c r="M51" s="323">
        <v>6.9</v>
      </c>
      <c r="N51" s="324">
        <v>19.7</v>
      </c>
    </row>
    <row r="52" spans="1:14">
      <c r="A52" s="248"/>
      <c r="B52" s="244"/>
      <c r="C52" s="244"/>
      <c r="D52" s="244"/>
      <c r="E52" s="244"/>
      <c r="F52" s="244"/>
      <c r="G52" s="325"/>
      <c r="H52" s="326" t="s">
        <v>515</v>
      </c>
      <c r="I52" s="327">
        <v>4134262</v>
      </c>
      <c r="J52" s="328">
        <v>22448</v>
      </c>
      <c r="K52" s="329">
        <v>70.400000000000006</v>
      </c>
      <c r="L52" s="330">
        <v>22585</v>
      </c>
      <c r="M52" s="331">
        <v>6.2</v>
      </c>
      <c r="N52" s="332">
        <v>64.2</v>
      </c>
    </row>
    <row r="53" spans="1:14">
      <c r="A53" s="248"/>
      <c r="B53" s="244"/>
      <c r="C53" s="244"/>
      <c r="D53" s="244"/>
      <c r="E53" s="244"/>
      <c r="F53" s="244"/>
      <c r="G53" s="310" t="s">
        <v>516</v>
      </c>
      <c r="H53" s="311"/>
      <c r="I53" s="319">
        <v>6858022</v>
      </c>
      <c r="J53" s="320">
        <v>37065</v>
      </c>
      <c r="K53" s="321">
        <v>7.8</v>
      </c>
      <c r="L53" s="322">
        <v>37688</v>
      </c>
      <c r="M53" s="323">
        <v>-1.7</v>
      </c>
      <c r="N53" s="324">
        <v>9.5</v>
      </c>
    </row>
    <row r="54" spans="1:14">
      <c r="A54" s="248"/>
      <c r="B54" s="244"/>
      <c r="C54" s="244"/>
      <c r="D54" s="244"/>
      <c r="E54" s="244"/>
      <c r="F54" s="244"/>
      <c r="G54" s="325"/>
      <c r="H54" s="326" t="s">
        <v>515</v>
      </c>
      <c r="I54" s="327">
        <v>3081860</v>
      </c>
      <c r="J54" s="328">
        <v>16656</v>
      </c>
      <c r="K54" s="329">
        <v>-25.8</v>
      </c>
      <c r="L54" s="330">
        <v>22661</v>
      </c>
      <c r="M54" s="331">
        <v>0.3</v>
      </c>
      <c r="N54" s="332">
        <v>-26.1</v>
      </c>
    </row>
    <row r="55" spans="1:14">
      <c r="A55" s="248"/>
      <c r="B55" s="244"/>
      <c r="C55" s="244"/>
      <c r="D55" s="244"/>
      <c r="E55" s="244"/>
      <c r="F55" s="244"/>
      <c r="G55" s="310" t="s">
        <v>517</v>
      </c>
      <c r="H55" s="311"/>
      <c r="I55" s="319">
        <v>4791978</v>
      </c>
      <c r="J55" s="320">
        <v>25856</v>
      </c>
      <c r="K55" s="321">
        <v>-30.2</v>
      </c>
      <c r="L55" s="322">
        <v>38606</v>
      </c>
      <c r="M55" s="323">
        <v>2.4</v>
      </c>
      <c r="N55" s="324">
        <v>-32.6</v>
      </c>
    </row>
    <row r="56" spans="1:14">
      <c r="A56" s="248"/>
      <c r="B56" s="244"/>
      <c r="C56" s="244"/>
      <c r="D56" s="244"/>
      <c r="E56" s="244"/>
      <c r="F56" s="244"/>
      <c r="G56" s="325"/>
      <c r="H56" s="326" t="s">
        <v>515</v>
      </c>
      <c r="I56" s="327">
        <v>3349987</v>
      </c>
      <c r="J56" s="328">
        <v>18075</v>
      </c>
      <c r="K56" s="329">
        <v>8.5</v>
      </c>
      <c r="L56" s="330">
        <v>22435</v>
      </c>
      <c r="M56" s="331">
        <v>-1</v>
      </c>
      <c r="N56" s="332">
        <v>9.5</v>
      </c>
    </row>
    <row r="57" spans="1:14">
      <c r="A57" s="248"/>
      <c r="B57" s="244"/>
      <c r="C57" s="244"/>
      <c r="D57" s="244"/>
      <c r="E57" s="244"/>
      <c r="F57" s="244"/>
      <c r="G57" s="310" t="s">
        <v>518</v>
      </c>
      <c r="H57" s="311"/>
      <c r="I57" s="319">
        <v>4768715</v>
      </c>
      <c r="J57" s="320">
        <v>25486</v>
      </c>
      <c r="K57" s="321">
        <v>-1.4</v>
      </c>
      <c r="L57" s="322">
        <v>39425</v>
      </c>
      <c r="M57" s="323">
        <v>2.1</v>
      </c>
      <c r="N57" s="324">
        <v>-3.5</v>
      </c>
    </row>
    <row r="58" spans="1:14">
      <c r="A58" s="248"/>
      <c r="B58" s="244"/>
      <c r="C58" s="244"/>
      <c r="D58" s="244"/>
      <c r="E58" s="244"/>
      <c r="F58" s="244"/>
      <c r="G58" s="325"/>
      <c r="H58" s="326" t="s">
        <v>515</v>
      </c>
      <c r="I58" s="327">
        <v>2279314</v>
      </c>
      <c r="J58" s="328">
        <v>12182</v>
      </c>
      <c r="K58" s="329">
        <v>-32.6</v>
      </c>
      <c r="L58" s="330">
        <v>22414</v>
      </c>
      <c r="M58" s="331">
        <v>-0.1</v>
      </c>
      <c r="N58" s="332">
        <v>-32.5</v>
      </c>
    </row>
    <row r="59" spans="1:14">
      <c r="A59" s="248"/>
      <c r="B59" s="244"/>
      <c r="C59" s="244"/>
      <c r="D59" s="244"/>
      <c r="E59" s="244"/>
      <c r="F59" s="244"/>
      <c r="G59" s="310" t="s">
        <v>519</v>
      </c>
      <c r="H59" s="311"/>
      <c r="I59" s="319">
        <v>6303179</v>
      </c>
      <c r="J59" s="320">
        <v>33616</v>
      </c>
      <c r="K59" s="321">
        <v>31.9</v>
      </c>
      <c r="L59" s="322">
        <v>43141</v>
      </c>
      <c r="M59" s="323">
        <v>9.4</v>
      </c>
      <c r="N59" s="324">
        <v>22.5</v>
      </c>
    </row>
    <row r="60" spans="1:14">
      <c r="A60" s="248"/>
      <c r="B60" s="244"/>
      <c r="C60" s="244"/>
      <c r="D60" s="244"/>
      <c r="E60" s="244"/>
      <c r="F60" s="244"/>
      <c r="G60" s="325"/>
      <c r="H60" s="326" t="s">
        <v>515</v>
      </c>
      <c r="I60" s="333">
        <v>2128501</v>
      </c>
      <c r="J60" s="328">
        <v>11352</v>
      </c>
      <c r="K60" s="329">
        <v>-6.8</v>
      </c>
      <c r="L60" s="330">
        <v>21887</v>
      </c>
      <c r="M60" s="331">
        <v>-2.4</v>
      </c>
      <c r="N60" s="332">
        <v>-4.4000000000000004</v>
      </c>
    </row>
    <row r="61" spans="1:14">
      <c r="A61" s="248"/>
      <c r="B61" s="244"/>
      <c r="C61" s="244"/>
      <c r="D61" s="244"/>
      <c r="E61" s="244"/>
      <c r="F61" s="244"/>
      <c r="G61" s="310" t="s">
        <v>520</v>
      </c>
      <c r="H61" s="334"/>
      <c r="I61" s="335">
        <v>5810367</v>
      </c>
      <c r="J61" s="336">
        <v>31278</v>
      </c>
      <c r="K61" s="337">
        <v>6.9</v>
      </c>
      <c r="L61" s="338">
        <v>39442</v>
      </c>
      <c r="M61" s="339">
        <v>3.8</v>
      </c>
      <c r="N61" s="324">
        <v>3.1</v>
      </c>
    </row>
    <row r="62" spans="1:14">
      <c r="A62" s="248"/>
      <c r="B62" s="244"/>
      <c r="C62" s="244"/>
      <c r="D62" s="244"/>
      <c r="E62" s="244"/>
      <c r="F62" s="244"/>
      <c r="G62" s="325"/>
      <c r="H62" s="326" t="s">
        <v>515</v>
      </c>
      <c r="I62" s="327">
        <v>2994785</v>
      </c>
      <c r="J62" s="328">
        <v>16143</v>
      </c>
      <c r="K62" s="329">
        <v>2.7</v>
      </c>
      <c r="L62" s="330">
        <v>22396</v>
      </c>
      <c r="M62" s="331">
        <v>0.6</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10.07</v>
      </c>
      <c r="G47" s="12">
        <v>9.48</v>
      </c>
      <c r="H47" s="12">
        <v>11.12</v>
      </c>
      <c r="I47" s="12">
        <v>11.55</v>
      </c>
      <c r="J47" s="13">
        <v>12.38</v>
      </c>
    </row>
    <row r="48" spans="2:10" ht="57.75" customHeight="1">
      <c r="B48" s="14"/>
      <c r="C48" s="1139" t="s">
        <v>4</v>
      </c>
      <c r="D48" s="1139"/>
      <c r="E48" s="1140"/>
      <c r="F48" s="15">
        <v>0.22</v>
      </c>
      <c r="G48" s="16">
        <v>0.26</v>
      </c>
      <c r="H48" s="16">
        <v>1.08</v>
      </c>
      <c r="I48" s="16">
        <v>0.71</v>
      </c>
      <c r="J48" s="17">
        <v>0.28000000000000003</v>
      </c>
    </row>
    <row r="49" spans="2:10" ht="57.75" customHeight="1" thickBot="1">
      <c r="B49" s="18"/>
      <c r="C49" s="1141" t="s">
        <v>5</v>
      </c>
      <c r="D49" s="1141"/>
      <c r="E49" s="1142"/>
      <c r="F49" s="19">
        <v>1.78</v>
      </c>
      <c r="G49" s="20">
        <v>0.35</v>
      </c>
      <c r="H49" s="20">
        <v>2.62</v>
      </c>
      <c r="I49" s="20">
        <v>0.19</v>
      </c>
      <c r="J49" s="21">
        <v>0.54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527</v>
      </c>
      <c r="D34" s="1149"/>
      <c r="E34" s="1150"/>
      <c r="F34" s="32">
        <v>6.89</v>
      </c>
      <c r="G34" s="33">
        <v>6.56</v>
      </c>
      <c r="H34" s="33">
        <v>5.25</v>
      </c>
      <c r="I34" s="33">
        <v>5.49</v>
      </c>
      <c r="J34" s="34">
        <v>5.8</v>
      </c>
      <c r="K34" s="22"/>
      <c r="L34" s="22"/>
      <c r="M34" s="22"/>
      <c r="N34" s="22"/>
      <c r="O34" s="22"/>
      <c r="P34" s="22"/>
    </row>
    <row r="35" spans="1:16" ht="39" customHeight="1">
      <c r="A35" s="22"/>
      <c r="B35" s="35"/>
      <c r="C35" s="1143" t="s">
        <v>528</v>
      </c>
      <c r="D35" s="1144"/>
      <c r="E35" s="1145"/>
      <c r="F35" s="36" t="s">
        <v>529</v>
      </c>
      <c r="G35" s="37">
        <v>2.2000000000000002</v>
      </c>
      <c r="H35" s="37">
        <v>2.86</v>
      </c>
      <c r="I35" s="37">
        <v>2.4900000000000002</v>
      </c>
      <c r="J35" s="38">
        <v>1.6</v>
      </c>
      <c r="K35" s="22"/>
      <c r="L35" s="22"/>
      <c r="M35" s="22"/>
      <c r="N35" s="22"/>
      <c r="O35" s="22"/>
      <c r="P35" s="22"/>
    </row>
    <row r="36" spans="1:16" ht="39" customHeight="1">
      <c r="A36" s="22"/>
      <c r="B36" s="35"/>
      <c r="C36" s="1143" t="s">
        <v>530</v>
      </c>
      <c r="D36" s="1144"/>
      <c r="E36" s="1145"/>
      <c r="F36" s="36" t="s">
        <v>483</v>
      </c>
      <c r="G36" s="37" t="s">
        <v>483</v>
      </c>
      <c r="H36" s="37">
        <v>0.68</v>
      </c>
      <c r="I36" s="37">
        <v>0.75</v>
      </c>
      <c r="J36" s="38">
        <v>0.53</v>
      </c>
      <c r="K36" s="22"/>
      <c r="L36" s="22"/>
      <c r="M36" s="22"/>
      <c r="N36" s="22"/>
      <c r="O36" s="22"/>
      <c r="P36" s="22"/>
    </row>
    <row r="37" spans="1:16" ht="39" customHeight="1">
      <c r="A37" s="22"/>
      <c r="B37" s="35"/>
      <c r="C37" s="1143" t="s">
        <v>531</v>
      </c>
      <c r="D37" s="1144"/>
      <c r="E37" s="1145"/>
      <c r="F37" s="36">
        <v>0.09</v>
      </c>
      <c r="G37" s="37">
        <v>0.43</v>
      </c>
      <c r="H37" s="37">
        <v>0.21</v>
      </c>
      <c r="I37" s="37">
        <v>0.36</v>
      </c>
      <c r="J37" s="38">
        <v>0.34</v>
      </c>
      <c r="K37" s="22"/>
      <c r="L37" s="22"/>
      <c r="M37" s="22"/>
      <c r="N37" s="22"/>
      <c r="O37" s="22"/>
      <c r="P37" s="22"/>
    </row>
    <row r="38" spans="1:16" ht="39" customHeight="1">
      <c r="A38" s="22"/>
      <c r="B38" s="35"/>
      <c r="C38" s="1143" t="s">
        <v>532</v>
      </c>
      <c r="D38" s="1144"/>
      <c r="E38" s="1145"/>
      <c r="F38" s="36">
        <v>0.22</v>
      </c>
      <c r="G38" s="37">
        <v>0.26</v>
      </c>
      <c r="H38" s="37">
        <v>1.08</v>
      </c>
      <c r="I38" s="37">
        <v>0.71</v>
      </c>
      <c r="J38" s="38">
        <v>0.28000000000000003</v>
      </c>
      <c r="K38" s="22"/>
      <c r="L38" s="22"/>
      <c r="M38" s="22"/>
      <c r="N38" s="22"/>
      <c r="O38" s="22"/>
      <c r="P38" s="22"/>
    </row>
    <row r="39" spans="1:16" ht="39" customHeight="1">
      <c r="A39" s="22"/>
      <c r="B39" s="35"/>
      <c r="C39" s="1143" t="s">
        <v>533</v>
      </c>
      <c r="D39" s="1144"/>
      <c r="E39" s="1145"/>
      <c r="F39" s="36">
        <v>0.1</v>
      </c>
      <c r="G39" s="37">
        <v>0.1</v>
      </c>
      <c r="H39" s="37">
        <v>0.11</v>
      </c>
      <c r="I39" s="37">
        <v>0.14000000000000001</v>
      </c>
      <c r="J39" s="38">
        <v>0.13</v>
      </c>
      <c r="K39" s="22"/>
      <c r="L39" s="22"/>
      <c r="M39" s="22"/>
      <c r="N39" s="22"/>
      <c r="O39" s="22"/>
      <c r="P39" s="22"/>
    </row>
    <row r="40" spans="1:16" ht="39" customHeight="1">
      <c r="A40" s="22"/>
      <c r="B40" s="35"/>
      <c r="C40" s="1143" t="s">
        <v>534</v>
      </c>
      <c r="D40" s="1144"/>
      <c r="E40" s="1145"/>
      <c r="F40" s="36">
        <v>0</v>
      </c>
      <c r="G40" s="37">
        <v>0</v>
      </c>
      <c r="H40" s="37">
        <v>0</v>
      </c>
      <c r="I40" s="37">
        <v>0</v>
      </c>
      <c r="J40" s="38">
        <v>0</v>
      </c>
      <c r="K40" s="22"/>
      <c r="L40" s="22"/>
      <c r="M40" s="22"/>
      <c r="N40" s="22"/>
      <c r="O40" s="22"/>
      <c r="P40" s="22"/>
    </row>
    <row r="41" spans="1:16" ht="39" customHeight="1">
      <c r="A41" s="22"/>
      <c r="B41" s="35"/>
      <c r="C41" s="1143" t="s">
        <v>535</v>
      </c>
      <c r="D41" s="1144"/>
      <c r="E41" s="1145"/>
      <c r="F41" s="36">
        <v>0</v>
      </c>
      <c r="G41" s="37">
        <v>0</v>
      </c>
      <c r="H41" s="37">
        <v>0</v>
      </c>
      <c r="I41" s="37">
        <v>0</v>
      </c>
      <c r="J41" s="38">
        <v>0</v>
      </c>
      <c r="K41" s="22"/>
      <c r="L41" s="22"/>
      <c r="M41" s="22"/>
      <c r="N41" s="22"/>
      <c r="O41" s="22"/>
      <c r="P41" s="22"/>
    </row>
    <row r="42" spans="1:16" ht="39" customHeight="1">
      <c r="A42" s="22"/>
      <c r="B42" s="39"/>
      <c r="C42" s="1143" t="s">
        <v>536</v>
      </c>
      <c r="D42" s="1144"/>
      <c r="E42" s="1145"/>
      <c r="F42" s="36" t="s">
        <v>537</v>
      </c>
      <c r="G42" s="37" t="s">
        <v>538</v>
      </c>
      <c r="H42" s="37" t="s">
        <v>483</v>
      </c>
      <c r="I42" s="37" t="s">
        <v>483</v>
      </c>
      <c r="J42" s="38" t="s">
        <v>483</v>
      </c>
      <c r="K42" s="22"/>
      <c r="L42" s="22"/>
      <c r="M42" s="22"/>
      <c r="N42" s="22"/>
      <c r="O42" s="22"/>
      <c r="P42" s="22"/>
    </row>
    <row r="43" spans="1:16" ht="39" customHeight="1" thickBot="1">
      <c r="A43" s="22"/>
      <c r="B43" s="40"/>
      <c r="C43" s="1146" t="s">
        <v>539</v>
      </c>
      <c r="D43" s="1147"/>
      <c r="E43" s="1148"/>
      <c r="F43" s="41">
        <v>0.02</v>
      </c>
      <c r="G43" s="42">
        <v>0.08</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10</v>
      </c>
      <c r="C45" s="1160"/>
      <c r="D45" s="58"/>
      <c r="E45" s="1165" t="s">
        <v>11</v>
      </c>
      <c r="F45" s="1165"/>
      <c r="G45" s="1165"/>
      <c r="H45" s="1165"/>
      <c r="I45" s="1165"/>
      <c r="J45" s="1166"/>
      <c r="K45" s="59">
        <v>5289</v>
      </c>
      <c r="L45" s="60">
        <v>5190</v>
      </c>
      <c r="M45" s="60">
        <v>4999</v>
      </c>
      <c r="N45" s="60">
        <v>5330</v>
      </c>
      <c r="O45" s="61">
        <v>5639</v>
      </c>
      <c r="P45" s="48"/>
      <c r="Q45" s="48"/>
      <c r="R45" s="48"/>
      <c r="S45" s="48"/>
      <c r="T45" s="48"/>
      <c r="U45" s="48"/>
    </row>
    <row r="46" spans="1:21" ht="30.75" customHeight="1">
      <c r="A46" s="48"/>
      <c r="B46" s="1161"/>
      <c r="C46" s="1162"/>
      <c r="D46" s="62"/>
      <c r="E46" s="1153" t="s">
        <v>12</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13</v>
      </c>
      <c r="F47" s="1153"/>
      <c r="G47" s="1153"/>
      <c r="H47" s="1153"/>
      <c r="I47" s="1153"/>
      <c r="J47" s="1154"/>
      <c r="K47" s="63">
        <v>3</v>
      </c>
      <c r="L47" s="64">
        <v>3</v>
      </c>
      <c r="M47" s="64">
        <v>3</v>
      </c>
      <c r="N47" s="64" t="s">
        <v>483</v>
      </c>
      <c r="O47" s="65" t="s">
        <v>483</v>
      </c>
      <c r="P47" s="48"/>
      <c r="Q47" s="48"/>
      <c r="R47" s="48"/>
      <c r="S47" s="48"/>
      <c r="T47" s="48"/>
      <c r="U47" s="48"/>
    </row>
    <row r="48" spans="1:21" ht="30.75" customHeight="1">
      <c r="A48" s="48"/>
      <c r="B48" s="1161"/>
      <c r="C48" s="1162"/>
      <c r="D48" s="62"/>
      <c r="E48" s="1153" t="s">
        <v>14</v>
      </c>
      <c r="F48" s="1153"/>
      <c r="G48" s="1153"/>
      <c r="H48" s="1153"/>
      <c r="I48" s="1153"/>
      <c r="J48" s="1154"/>
      <c r="K48" s="63">
        <v>1147</v>
      </c>
      <c r="L48" s="64">
        <v>1281</v>
      </c>
      <c r="M48" s="64">
        <v>1225</v>
      </c>
      <c r="N48" s="64">
        <v>1226</v>
      </c>
      <c r="O48" s="65">
        <v>1293</v>
      </c>
      <c r="P48" s="48"/>
      <c r="Q48" s="48"/>
      <c r="R48" s="48"/>
      <c r="S48" s="48"/>
      <c r="T48" s="48"/>
      <c r="U48" s="48"/>
    </row>
    <row r="49" spans="1:21" ht="30.75" customHeight="1">
      <c r="A49" s="48"/>
      <c r="B49" s="1161"/>
      <c r="C49" s="1162"/>
      <c r="D49" s="62"/>
      <c r="E49" s="1153" t="s">
        <v>15</v>
      </c>
      <c r="F49" s="1153"/>
      <c r="G49" s="1153"/>
      <c r="H49" s="1153"/>
      <c r="I49" s="1153"/>
      <c r="J49" s="1154"/>
      <c r="K49" s="63">
        <v>662</v>
      </c>
      <c r="L49" s="64">
        <v>680</v>
      </c>
      <c r="M49" s="64">
        <v>666</v>
      </c>
      <c r="N49" s="64">
        <v>699</v>
      </c>
      <c r="O49" s="65">
        <v>653</v>
      </c>
      <c r="P49" s="48"/>
      <c r="Q49" s="48"/>
      <c r="R49" s="48"/>
      <c r="S49" s="48"/>
      <c r="T49" s="48"/>
      <c r="U49" s="48"/>
    </row>
    <row r="50" spans="1:21" ht="30.75" customHeight="1">
      <c r="A50" s="48"/>
      <c r="B50" s="1161"/>
      <c r="C50" s="1162"/>
      <c r="D50" s="62"/>
      <c r="E50" s="1153" t="s">
        <v>16</v>
      </c>
      <c r="F50" s="1153"/>
      <c r="G50" s="1153"/>
      <c r="H50" s="1153"/>
      <c r="I50" s="1153"/>
      <c r="J50" s="1154"/>
      <c r="K50" s="63">
        <v>258</v>
      </c>
      <c r="L50" s="64">
        <v>251</v>
      </c>
      <c r="M50" s="64">
        <v>253</v>
      </c>
      <c r="N50" s="64">
        <v>364</v>
      </c>
      <c r="O50" s="65">
        <v>244</v>
      </c>
      <c r="P50" s="48"/>
      <c r="Q50" s="48"/>
      <c r="R50" s="48"/>
      <c r="S50" s="48"/>
      <c r="T50" s="48"/>
      <c r="U50" s="48"/>
    </row>
    <row r="51" spans="1:21" ht="30.75" customHeight="1">
      <c r="A51" s="48"/>
      <c r="B51" s="1163"/>
      <c r="C51" s="1164"/>
      <c r="D51" s="66"/>
      <c r="E51" s="1153" t="s">
        <v>17</v>
      </c>
      <c r="F51" s="1153"/>
      <c r="G51" s="1153"/>
      <c r="H51" s="1153"/>
      <c r="I51" s="1153"/>
      <c r="J51" s="1154"/>
      <c r="K51" s="63">
        <v>5</v>
      </c>
      <c r="L51" s="64">
        <v>5</v>
      </c>
      <c r="M51" s="64">
        <v>4</v>
      </c>
      <c r="N51" s="64">
        <v>3</v>
      </c>
      <c r="O51" s="65">
        <v>1</v>
      </c>
      <c r="P51" s="48"/>
      <c r="Q51" s="48"/>
      <c r="R51" s="48"/>
      <c r="S51" s="48"/>
      <c r="T51" s="48"/>
      <c r="U51" s="48"/>
    </row>
    <row r="52" spans="1:21" ht="30.75" customHeight="1">
      <c r="A52" s="48"/>
      <c r="B52" s="1151" t="s">
        <v>18</v>
      </c>
      <c r="C52" s="1152"/>
      <c r="D52" s="66"/>
      <c r="E52" s="1153" t="s">
        <v>19</v>
      </c>
      <c r="F52" s="1153"/>
      <c r="G52" s="1153"/>
      <c r="H52" s="1153"/>
      <c r="I52" s="1153"/>
      <c r="J52" s="1154"/>
      <c r="K52" s="63">
        <v>5816</v>
      </c>
      <c r="L52" s="64">
        <v>5959</v>
      </c>
      <c r="M52" s="64">
        <v>6095</v>
      </c>
      <c r="N52" s="64">
        <v>6058</v>
      </c>
      <c r="O52" s="65">
        <v>5933</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1548</v>
      </c>
      <c r="L53" s="69">
        <v>1451</v>
      </c>
      <c r="M53" s="69">
        <v>1055</v>
      </c>
      <c r="N53" s="69">
        <v>1564</v>
      </c>
      <c r="O53" s="70">
        <v>1897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2015-04-19T06:47:38Z</cp:lastPrinted>
  <dcterms:created xsi:type="dcterms:W3CDTF">2015-02-17T07:11:49Z</dcterms:created>
  <dcterms:modified xsi:type="dcterms:W3CDTF">2015-05-08T06:43:24Z</dcterms:modified>
  <cp:category/>
</cp:coreProperties>
</file>