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0" windowWidth="19230" windowHeight="5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BE36" i="9"/>
  <c r="AM36" i="9"/>
  <c r="BE35" i="9"/>
  <c r="AM35" i="9"/>
  <c r="CO34" i="9"/>
  <c r="CO35" i="9" s="1"/>
  <c r="CO36" i="9" s="1"/>
  <c r="CO37" i="9" s="1"/>
  <c r="CO38" i="9" s="1"/>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AM34" i="9" s="1"/>
  <c r="BE34" i="9" s="1"/>
</calcChain>
</file>

<file path=xl/sharedStrings.xml><?xml version="1.0" encoding="utf-8"?>
<sst xmlns="http://schemas.openxmlformats.org/spreadsheetml/2006/main" count="982" uniqueCount="563">
  <si>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</si>
  <si>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</si>
  <si>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</si>
  <si>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</si>
  <si>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</si>
  <si>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</si>
  <si>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</si>
  <si>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</si>
  <si>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</si>
  <si>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</si>
  <si>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</si>
  <si>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</si>
  <si>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</si>
  <si>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</si>
  <si>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</si>
  <si>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</si>
  <si>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</si>
  <si>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</si>
  <si>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</si>
  <si>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</si>
  <si>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</si>
  <si>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</si>
  <si>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</si>
  <si>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</si>
  <si>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</si>
  <si>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</si>
  <si>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</si>
  <si>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</si>
  <si>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</si>
  <si>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</si>
  <si>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</si>
  <si>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</si>
  <si>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</si>
  <si>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</si>
  <si>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</si>
  <si>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</si>
  <si>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</si>
  <si>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</si>
  <si>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</si>
  <si>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</si>
  <si>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</si>
  <si>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</si>
  <si>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</si>
  <si>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</si>
  <si>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</si>
  <si>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</si>
  <si>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</si>
  <si>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</si>
  <si>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</si>
  <si>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</si>
  <si>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</si>
  <si>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</si>
  <si>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</si>
  <si>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</si>
  <si>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</si>
  <si>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</si>
  <si>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</si>
  <si>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</si>
  <si>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</si>
  <si>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</si>
  <si>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</si>
  <si>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</si>
  <si>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</si>
  <si>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</si>
  <si>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</si>
  <si>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</si>
  <si>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</si>
  <si>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</si>
  <si>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</si>
  <si>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</si>
  <si>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</si>
  <si>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</si>
  <si>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</si>
  <si>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</si>
  <si>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</si>
  <si>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</si>
  <si>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</si>
  <si>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</si>
  <si>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</si>
  <si>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</si>
  <si>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</si>
  <si>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</si>
  <si>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</si>
  <si>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</si>
  <si>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</si>
  <si>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</si>
  <si>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</si>
  <si>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</si>
  <si>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</si>
  <si>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</si>
  <si>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</si>
  <si>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</si>
  <si>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</si>
  <si>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</si>
  <si>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</si>
  <si>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</si>
  <si>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</si>
  <si>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</si>
  <si>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</si>
  <si>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</si>
  <si>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</si>
  <si>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</si>
  <si>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</si>
  <si>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</si>
  <si>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</si>
  <si>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</si>
  <si>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</si>
  <si>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</si>
  <si>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</si>
  <si>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</si>
  <si>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</si>
  <si>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</si>
  <si>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</si>
  <si>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</si>
  <si>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</si>
  <si>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</si>
  <si>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</si>
  <si>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</si>
  <si>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</si>
  <si>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</si>
  <si>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</si>
  <si>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</si>
  <si>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</si>
  <si>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</si>
  <si>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</si>
  <si>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</si>
  <si>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</si>
  <si>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</si>
  <si>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</si>
  <si>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</si>
  <si>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</si>
  <si>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</si>
  <si>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</si>
  <si>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</si>
  <si>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</si>
  <si>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</si>
  <si>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</si>
  <si>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</si>
  <si>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</si>
  <si>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</si>
  <si>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</si>
  <si>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</si>
  <si>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</si>
  <si>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</si>
  <si>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</si>
  <si>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</si>
  <si>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</si>
  <si>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</si>
  <si>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</si>
  <si>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</si>
  <si>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</si>
  <si>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</si>
  <si>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</si>
  <si>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</si>
  <si>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</si>
  <si>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</si>
  <si>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</si>
  <si>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</si>
  <si>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</si>
  <si>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</si>
  <si>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</si>
  <si>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</si>
  <si>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</si>
  <si>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</si>
  <si>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</si>
  <si>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</si>
  <si>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</si>
  <si>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</si>
  <si>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</si>
  <si>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</si>
  <si>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</si>
  <si>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</si>
  <si>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</si>
  <si>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</si>
  <si>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</si>
  <si>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</si>
  <si>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</si>
  <si>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</si>
  <si>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</si>
  <si>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</si>
  <si>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</si>
  <si>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</si>
  <si>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</si>
  <si>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</si>
  <si>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</si>
  <si>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</si>
  <si>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</si>
  <si>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</si>
  <si>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</si>
  <si>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</si>
  <si>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</si>
  <si>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</si>
  <si>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</si>
  <si>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</si>
  <si>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大阪府泉佐野市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</si>
  <si>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</si>
  <si>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</si>
  <si>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</si>
  <si>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</si>
  <si>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</si>
  <si>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</si>
  <si>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</si>
  <si>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</si>
  <si>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</si>
  <si>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</si>
  <si>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</si>
  <si>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</si>
  <si>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</si>
  <si>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</si>
  <si>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</si>
  <si>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</si>
  <si>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</si>
  <si>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</si>
  <si>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</si>
  <si>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</si>
  <si>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</si>
  <si>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</si>
  <si>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</si>
  <si>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</si>
  <si>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</si>
  <si>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</si>
  <si>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</si>
  <si>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</si>
  <si>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</si>
  <si>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</si>
  <si>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</si>
  <si>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</si>
  <si>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</si>
  <si>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</si>
  <si>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</si>
  <si>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</si>
  <si>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</si>
  <si>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</si>
  <si>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</si>
  <si>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</si>
  <si>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</si>
  <si>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</si>
  <si>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</si>
  <si>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</si>
  <si>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</si>
  <si>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</si>
  <si>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</si>
  <si>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</si>
  <si>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</si>
  <si>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</si>
  <si>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</si>
  <si>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</si>
  <si>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</si>
  <si>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</si>
  <si>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</si>
  <si>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</si>
  <si>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</si>
  <si>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</si>
  <si>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</si>
  <si>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</si>
  <si>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</si>
  <si>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</si>
  <si>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</si>
  <si>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</si>
  <si>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</si>
  <si>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</si>
  <si>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</si>
  <si>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</si>
  <si>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</si>
  <si>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</si>
  <si>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</si>
  <si>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</si>
  <si>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</si>
  <si>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</si>
  <si>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</si>
  <si>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</si>
  <si>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</si>
  <si>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</si>
  <si>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</si>
  <si>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</si>
  <si>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</si>
  <si>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</si>
  <si>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</si>
  <si>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</si>
  <si>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</si>
  <si>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</si>
  <si>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</si>
  <si>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</si>
  <si>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</si>
  <si>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</si>
  <si>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</si>
  <si>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</si>
  <si>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</si>
  <si>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</si>
  <si>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</si>
  <si>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</si>
  <si>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</si>
  <si>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</si>
  <si>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</si>
  <si>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</si>
  <si>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</si>
  <si>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</si>
  <si>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</si>
  <si>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</si>
  <si>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</si>
  <si>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</si>
  <si>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</si>
  <si>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</si>
  <si>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</si>
  <si>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</si>
  <si>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</si>
  <si>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</si>
  <si>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</si>
  <si>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</si>
  <si>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</si>
  <si>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</si>
  <si>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</si>
  <si>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</si>
  <si>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</si>
  <si>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</si>
  <si>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</si>
  <si>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</si>
  <si>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</si>
  <si>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</si>
  <si>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</si>
  <si>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</si>
  <si>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</si>
  <si>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</si>
  <si>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</si>
  <si>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</si>
  <si>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</si>
  <si>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</si>
  <si>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</si>
  <si>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</si>
  <si>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</si>
  <si>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</si>
  <si>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</si>
  <si>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</si>
  <si>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</si>
  <si>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</si>
  <si>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</si>
  <si>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</si>
  <si>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</si>
  <si>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</si>
  <si>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</si>
  <si>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</si>
  <si>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</si>
  <si>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</si>
  <si>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</si>
  <si>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</si>
  <si>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大阪府泉佐野市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</si>
  <si>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</si>
  <si>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</si>
  <si>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</si>
  <si>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</si>
  <si>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</si>
  <si>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</si>
  <si>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</si>
  <si>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</si>
  <si>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</si>
  <si>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</si>
  <si>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</si>
  <si>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</si>
  <si>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</si>
  <si>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</si>
  <si>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</si>
  <si>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</si>
  <si>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</si>
  <si>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</si>
  <si>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</si>
  <si>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</si>
  <si>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</si>
  <si>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</si>
  <si>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</si>
  <si>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</si>
  <si>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</si>
  <si>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</si>
  <si>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</si>
  <si>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</si>
  <si>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</si>
  <si>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</si>
  <si>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</si>
  <si>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</si>
  <si>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</si>
  <si>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</si>
  <si>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</si>
  <si>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</si>
  <si>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</si>
  <si>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</si>
  <si>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</si>
  <si>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</si>
  <si>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</si>
  <si>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</si>
  <si>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</si>
  <si>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</si>
  <si>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</si>
  <si>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</si>
  <si>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</si>
  <si>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</si>
  <si>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</si>
  <si>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</si>
  <si>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</si>
  <si>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</si>
  <si>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</si>
  <si>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</si>
  <si>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</si>
  <si>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</si>
  <si>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</si>
  <si>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</si>
  <si>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</si>
  <si>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</si>
  <si>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</si>
  <si>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</si>
  <si>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</si>
  <si>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</si>
  <si>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</si>
  <si>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</si>
  <si>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</si>
  <si>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</si>
  <si>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</si>
  <si>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</si>
  <si>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</si>
  <si>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</si>
  <si>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</si>
  <si>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</si>
  <si>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</si>
  <si>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</si>
  <si>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</si>
  <si>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</si>
  <si>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</si>
  <si>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</si>
  <si>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</si>
  <si>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</si>
  <si>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</si>
  <si>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</si>
  <si>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</si>
  <si>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</si>
  <si>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</si>
  <si>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</si>
  <si>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</si>
  <si>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</si>
  <si>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</si>
  <si>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</si>
  <si>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</si>
  <si>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</si>
  <si>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</si>
  <si>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</si>
  <si>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</si>
  <si>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</si>
  <si>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</si>
  <si>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</si>
  <si>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</si>
  <si>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</si>
  <si>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</si>
  <si>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</si>
  <si>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</si>
  <si>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</si>
  <si>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</si>
  <si>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</si>
  <si>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</si>
  <si>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</si>
  <si>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</si>
  <si>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</si>
  <si>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</si>
  <si>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</si>
  <si>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</si>
  <si>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</si>
  <si>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</si>
  <si>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</si>
  <si>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</si>
  <si>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</si>
  <si>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</si>
  <si>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</si>
  <si>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</si>
  <si>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</si>
  <si>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</si>
  <si>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</si>
  <si>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</si>
  <si>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</si>
  <si>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</si>
  <si>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</si>
  <si>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</si>
  <si>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</si>
  <si>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</si>
  <si>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</si>
  <si>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</si>
  <si>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</si>
  <si>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</si>
  <si>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</si>
  <si>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</si>
  <si>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</si>
  <si>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</si>
  <si>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</si>
  <si>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</si>
  <si>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</si>
  <si>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</si>
  <si>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</si>
  <si>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</si>
  <si>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</si>
  <si>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</si>
  <si>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</si>
  <si>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</si>
  <si>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</si>
  <si>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</si>
  <si>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</si>
  <si>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</si>
  <si>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</si>
  <si>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</si>
  <si>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</si>
  <si>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</si>
  <si>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</si>
  <si>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</si>
  <si>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</si>
  <si>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</si>
  <si>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</si>
  <si>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</si>
  <si>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</si>
  <si>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</si>
  <si>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</si>
  <si>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</si>
  <si>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</si>
  <si>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</si>
  <si>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</si>
  <si>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</si>
  <si>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</si>
  <si>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</si>
  <si>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2.92</t>
  </si>
  <si>
    <t>▲ 1.89</t>
  </si>
  <si>
    <t>▲ 1.07</t>
  </si>
  <si>
    <t>水道事業会計</t>
  </si>
  <si>
    <t>一般会計</t>
  </si>
  <si>
    <t>国民健康保険事業特別会計</t>
  </si>
  <si>
    <t>介護保険事業特別会計</t>
  </si>
  <si>
    <t>後期高齢者医療事業特別会計</t>
  </si>
  <si>
    <t>公共用地先行取得事業特別会計</t>
  </si>
  <si>
    <t>病院事業債管理特別会計</t>
  </si>
  <si>
    <t>下水道事業特別会計</t>
  </si>
  <si>
    <t>その他会計（赤字）</t>
  </si>
  <si>
    <t>その他会計（黒字）</t>
  </si>
  <si>
    <t>-</t>
    <phoneticPr fontId="2"/>
  </si>
  <si>
    <t>-</t>
    <phoneticPr fontId="2"/>
  </si>
  <si>
    <t>泉佐野市田尻町清掃施設組合</t>
    <rPh sb="0" eb="4">
      <t>イズミサノシ</t>
    </rPh>
    <rPh sb="4" eb="7">
      <t>タジリチョウ</t>
    </rPh>
    <rPh sb="7" eb="9">
      <t>セイソウ</t>
    </rPh>
    <rPh sb="9" eb="11">
      <t>シセツ</t>
    </rPh>
    <rPh sb="11" eb="13">
      <t>クミアイ</t>
    </rPh>
    <phoneticPr fontId="24"/>
  </si>
  <si>
    <t>泉州南消防組合</t>
    <rPh sb="0" eb="2">
      <t>センシュウ</t>
    </rPh>
    <rPh sb="2" eb="3">
      <t>ミナミ</t>
    </rPh>
    <rPh sb="3" eb="5">
      <t>ショウボウ</t>
    </rPh>
    <rPh sb="5" eb="7">
      <t>クミアイ</t>
    </rPh>
    <phoneticPr fontId="24"/>
  </si>
  <si>
    <t>大阪府都市競艇組合</t>
    <rPh sb="0" eb="3">
      <t>オオサカフ</t>
    </rPh>
    <rPh sb="3" eb="5">
      <t>トシ</t>
    </rPh>
    <rPh sb="5" eb="7">
      <t>キョウテイ</t>
    </rPh>
    <rPh sb="7" eb="9">
      <t>クミアイ</t>
    </rPh>
    <phoneticPr fontId="24"/>
  </si>
  <si>
    <t>大阪府後期高齢者医療広域連合
（一般会計）</t>
  </si>
  <si>
    <t>大阪府後期高齢者医療広域連合
（後期高齢者医療特別会計）</t>
  </si>
  <si>
    <t>大阪広域水道企業団
（水道事業会計）</t>
  </si>
  <si>
    <t>大阪広域水道企業団
（工業用水道事業会計）</t>
  </si>
  <si>
    <t>-</t>
    <phoneticPr fontId="2"/>
  </si>
  <si>
    <t>-</t>
    <phoneticPr fontId="2"/>
  </si>
  <si>
    <t>-</t>
    <phoneticPr fontId="2"/>
  </si>
  <si>
    <t>-</t>
    <phoneticPr fontId="2"/>
  </si>
  <si>
    <t>-</t>
    <phoneticPr fontId="2"/>
  </si>
  <si>
    <t>泉佐野市土地開発公社</t>
    <rPh sb="0" eb="4">
      <t>イズミサノシ</t>
    </rPh>
    <rPh sb="4" eb="6">
      <t>トチ</t>
    </rPh>
    <rPh sb="6" eb="8">
      <t>カイハツ</t>
    </rPh>
    <rPh sb="8" eb="10">
      <t>コウシャ</t>
    </rPh>
    <phoneticPr fontId="24"/>
  </si>
  <si>
    <t>泉佐野市公園緑化協会</t>
    <rPh sb="0" eb="4">
      <t>イズミサノシ</t>
    </rPh>
    <rPh sb="4" eb="6">
      <t>コウエン</t>
    </rPh>
    <rPh sb="6" eb="8">
      <t>リョクカ</t>
    </rPh>
    <rPh sb="8" eb="10">
      <t>キョウカイ</t>
    </rPh>
    <phoneticPr fontId="24"/>
  </si>
  <si>
    <t>泉佐野市文化振興財団</t>
    <rPh sb="0" eb="4">
      <t>イズミサノシ</t>
    </rPh>
    <rPh sb="4" eb="6">
      <t>ブンカ</t>
    </rPh>
    <rPh sb="6" eb="8">
      <t>シンコウ</t>
    </rPh>
    <rPh sb="8" eb="10">
      <t>ザイダン</t>
    </rPh>
    <phoneticPr fontId="24"/>
  </si>
  <si>
    <t>泉佐野市ウォーターフロント</t>
    <rPh sb="0" eb="4">
      <t>イズミサノシ</t>
    </rPh>
    <phoneticPr fontId="24"/>
  </si>
  <si>
    <t>地方独立行政法人　りんくう総合医療センター</t>
    <rPh sb="0" eb="2">
      <t>チホウ</t>
    </rPh>
    <rPh sb="2" eb="4">
      <t>ドクリツ</t>
    </rPh>
    <rPh sb="4" eb="6">
      <t>ギョウセイ</t>
    </rPh>
    <rPh sb="6" eb="8">
      <t>ホウジン</t>
    </rPh>
    <rPh sb="13" eb="15">
      <t>ソウゴウ</t>
    </rPh>
    <rPh sb="15" eb="17">
      <t>イリョウ</t>
    </rPh>
    <phoneticPr fontId="24"/>
  </si>
  <si>
    <t>○</t>
  </si>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</sst>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44551</c:v>
                </c:pt>
                <c:pt idx="1">
                  <c:v>38689</c:v>
                </c:pt>
                <c:pt idx="2">
                  <c:v>23043</c:v>
                </c:pt>
                <c:pt idx="3">
                  <c:v>45199</c:v>
                </c:pt>
                <c:pt idx="4">
                  <c:v>35758</c:v>
                </c:pt>
              </c:numCache>
            </c:numRef>
          </c:val>
          <c:smooth val="0"/>
        </c:ser>
        <c:dLbls>
          <c:showLegendKey val="0"/>
          <c:showVal val="0"/>
          <c:showCatName val="0"/>
          <c:showSerName val="0"/>
          <c:showPercent val="0"/>
          <c:showBubbleSize val="0"/>
        </c:dLbls>
        <c:marker val="1"/>
        <c:smooth val="0"/>
        <c:axId val="106068992"/>
        <c:axId val="106083456"/>
      </c:lineChart>
      <c:catAx>
        <c:axId val="106068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83456"/>
        <c:crosses val="autoZero"/>
        <c:auto val="1"/>
        <c:lblAlgn val="ctr"/>
        <c:lblOffset val="100"/>
        <c:tickLblSkip val="1"/>
        <c:tickMarkSkip val="1"/>
        <c:noMultiLvlLbl val="0"/>
      </c:catAx>
      <c:valAx>
        <c:axId val="106083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6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7.0000000000000007E-2</c:v>
                </c:pt>
                <c:pt idx="1">
                  <c:v>-2.92</c:v>
                </c:pt>
                <c:pt idx="2">
                  <c:v>-1.89</c:v>
                </c:pt>
                <c:pt idx="3">
                  <c:v>0.99</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7.0000000000000007E-2</c:v>
                </c:pt>
                <c:pt idx="1">
                  <c:v>3.6</c:v>
                </c:pt>
                <c:pt idx="2">
                  <c:v>1.5</c:v>
                </c:pt>
                <c:pt idx="3">
                  <c:v>2.83</c:v>
                </c:pt>
                <c:pt idx="4">
                  <c:v>4.38</c:v>
                </c:pt>
              </c:numCache>
            </c:numRef>
          </c:val>
        </c:ser>
        <c:dLbls>
          <c:showLegendKey val="0"/>
          <c:showVal val="0"/>
          <c:showCatName val="0"/>
          <c:showSerName val="0"/>
          <c:showPercent val="0"/>
          <c:showBubbleSize val="0"/>
        </c:dLbls>
        <c:gapWidth val="250"/>
        <c:overlap val="100"/>
        <c:axId val="110281088"/>
        <c:axId val="11028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0.16</c:v>
                </c:pt>
                <c:pt idx="1">
                  <c:v>10.17</c:v>
                </c:pt>
                <c:pt idx="2">
                  <c:v>-1.07</c:v>
                </c:pt>
                <c:pt idx="3">
                  <c:v>4.22</c:v>
                </c:pt>
                <c:pt idx="4">
                  <c:v>6.16</c:v>
                </c:pt>
              </c:numCache>
            </c:numRef>
          </c:val>
          <c:smooth val="0"/>
        </c:ser>
        <c:dLbls>
          <c:showLegendKey val="0"/>
          <c:showVal val="0"/>
          <c:showCatName val="0"/>
          <c:showSerName val="0"/>
          <c:showPercent val="0"/>
          <c:showBubbleSize val="0"/>
        </c:dLbls>
        <c:marker val="1"/>
        <c:smooth val="0"/>
        <c:axId val="110281088"/>
        <c:axId val="110283008"/>
      </c:lineChart>
      <c:catAx>
        <c:axId val="110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83008"/>
        <c:crosses val="autoZero"/>
        <c:auto val="1"/>
        <c:lblAlgn val="ctr"/>
        <c:lblOffset val="100"/>
        <c:tickLblSkip val="1"/>
        <c:tickMarkSkip val="1"/>
        <c:noMultiLvlLbl val="0"/>
      </c:catAx>
      <c:valAx>
        <c:axId val="11028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0.09</c:v>
                </c:pt>
                <c:pt idx="4">
                  <c:v>#N/A</c:v>
                </c:pt>
                <c:pt idx="5">
                  <c:v>0.09</c:v>
                </c:pt>
                <c:pt idx="6">
                  <c:v>#N/A</c:v>
                </c:pt>
                <c:pt idx="7">
                  <c:v>0.34</c:v>
                </c:pt>
                <c:pt idx="8">
                  <c:v>#N/A</c:v>
                </c:pt>
                <c:pt idx="9">
                  <c:v>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1.49</c:v>
                </c:pt>
                <c:pt idx="2">
                  <c:v>#N/A</c:v>
                </c:pt>
                <c:pt idx="3">
                  <c:v>2.27</c:v>
                </c:pt>
                <c:pt idx="4">
                  <c:v>#N/A</c:v>
                </c:pt>
                <c:pt idx="5">
                  <c:v>3.46</c:v>
                </c:pt>
                <c:pt idx="6">
                  <c:v>#N/A</c:v>
                </c:pt>
                <c:pt idx="7">
                  <c:v>2.5499999999999998</c:v>
                </c:pt>
                <c:pt idx="8">
                  <c:v>#N/A</c:v>
                </c:pt>
                <c:pt idx="9">
                  <c:v>1.92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7.0000000000000007E-2</c:v>
                </c:pt>
                <c:pt idx="2">
                  <c:v>2.92</c:v>
                </c:pt>
                <c:pt idx="3">
                  <c:v>#N/A</c:v>
                </c:pt>
                <c:pt idx="4">
                  <c:v>1.89</c:v>
                </c:pt>
                <c:pt idx="5">
                  <c:v>#N/A</c:v>
                </c:pt>
                <c:pt idx="6">
                  <c:v>#N/A</c:v>
                </c:pt>
                <c:pt idx="7">
                  <c:v>0.99</c:v>
                </c:pt>
                <c:pt idx="8">
                  <c:v>#N/A</c:v>
                </c:pt>
                <c:pt idx="9">
                  <c:v>4.55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5.25</c:v>
                </c:pt>
                <c:pt idx="2">
                  <c:v>#N/A</c:v>
                </c:pt>
                <c:pt idx="3">
                  <c:v>6.98</c:v>
                </c:pt>
                <c:pt idx="4">
                  <c:v>#N/A</c:v>
                </c:pt>
                <c:pt idx="5">
                  <c:v>7.75</c:v>
                </c:pt>
                <c:pt idx="6">
                  <c:v>#N/A</c:v>
                </c:pt>
                <c:pt idx="7">
                  <c:v>8.24</c:v>
                </c:pt>
                <c:pt idx="8">
                  <c:v>#N/A</c:v>
                </c:pt>
                <c:pt idx="9">
                  <c:v>8.56</c:v>
                </c:pt>
              </c:numCache>
            </c:numRef>
          </c:val>
        </c:ser>
        <c:dLbls>
          <c:showLegendKey val="0"/>
          <c:showVal val="0"/>
          <c:showCatName val="0"/>
          <c:showSerName val="0"/>
          <c:showPercent val="0"/>
          <c:showBubbleSize val="0"/>
        </c:dLbls>
        <c:gapWidth val="150"/>
        <c:overlap val="100"/>
        <c:axId val="111368448"/>
        <c:axId val="111382528"/>
      </c:barChart>
      <c:catAx>
        <c:axId val="1113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82528"/>
        <c:crosses val="autoZero"/>
        <c:auto val="1"/>
        <c:lblAlgn val="ctr"/>
        <c:lblOffset val="100"/>
        <c:tickLblSkip val="1"/>
        <c:tickMarkSkip val="1"/>
        <c:noMultiLvlLbl val="0"/>
      </c:catAx>
      <c:valAx>
        <c:axId val="1113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4512</c:v>
                </c:pt>
                <c:pt idx="5">
                  <c:v>4547</c:v>
                </c:pt>
                <c:pt idx="8">
                  <c:v>5689</c:v>
                </c:pt>
                <c:pt idx="11">
                  <c:v>5648</c:v>
                </c:pt>
                <c:pt idx="14">
                  <c:v>5758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11</c:v>
                </c:pt>
                <c:pt idx="3">
                  <c:v>12</c:v>
                </c:pt>
                <c:pt idx="6">
                  <c:v>12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24</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106</c:v>
                </c:pt>
                <c:pt idx="3">
                  <c:v>99</c:v>
                </c:pt>
                <c:pt idx="6">
                  <c:v>99</c:v>
                </c:pt>
                <c:pt idx="9">
                  <c:v>66</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2087</c:v>
                </c:pt>
                <c:pt idx="3">
                  <c:v>2111</c:v>
                </c:pt>
                <c:pt idx="6">
                  <c:v>1312</c:v>
                </c:pt>
                <c:pt idx="9">
                  <c:v>1361</c:v>
                </c:pt>
                <c:pt idx="12">
                  <c:v>1309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5935</c:v>
                </c:pt>
                <c:pt idx="3">
                  <c:v>6495</c:v>
                </c:pt>
                <c:pt idx="6">
                  <c:v>8271</c:v>
                </c:pt>
                <c:pt idx="9">
                  <c:v>8711</c:v>
                </c:pt>
                <c:pt idx="12">
                  <c:v>8909</c:v>
                </c:pt>
              </c:numCache>
            </c:numRef>
          </c:val>
        </c:ser>
        <c:dLbls>
          <c:showLegendKey val="0"/>
          <c:showVal val="0"/>
          <c:showCatName val="0"/>
          <c:showSerName val="0"/>
          <c:showPercent val="0"/>
          <c:showBubbleSize val="0"/>
        </c:dLbls>
        <c:gapWidth val="100"/>
        <c:overlap val="100"/>
        <c:axId val="111238528"/>
        <c:axId val="111248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3629</c:v>
                </c:pt>
                <c:pt idx="2">
                  <c:v>#N/A</c:v>
                </c:pt>
                <c:pt idx="3">
                  <c:v>#N/A</c:v>
                </c:pt>
                <c:pt idx="4">
                  <c:v>4172</c:v>
                </c:pt>
                <c:pt idx="5">
                  <c:v>#N/A</c:v>
                </c:pt>
                <c:pt idx="6">
                  <c:v>#N/A</c:v>
                </c:pt>
                <c:pt idx="7">
                  <c:v>4007</c:v>
                </c:pt>
                <c:pt idx="8">
                  <c:v>#N/A</c:v>
                </c:pt>
                <c:pt idx="9">
                  <c:v>#N/A</c:v>
                </c:pt>
                <c:pt idx="10">
                  <c:v>4517</c:v>
                </c:pt>
                <c:pt idx="11">
                  <c:v>#N/A</c:v>
                </c:pt>
                <c:pt idx="12">
                  <c:v>#N/A</c:v>
                </c:pt>
                <c:pt idx="13">
                  <c:v>4466</c:v>
                </c:pt>
                <c:pt idx="14">
                  <c:v>#N/A</c:v>
                </c:pt>
              </c:numCache>
            </c:numRef>
          </c:val>
          <c:smooth val="0"/>
        </c:ser>
        <c:dLbls>
          <c:showLegendKey val="0"/>
          <c:showVal val="0"/>
          <c:showCatName val="0"/>
          <c:showSerName val="0"/>
          <c:showPercent val="0"/>
          <c:showBubbleSize val="0"/>
        </c:dLbls>
        <c:marker val="1"/>
        <c:smooth val="0"/>
        <c:axId val="111238528"/>
        <c:axId val="111248896"/>
      </c:lineChart>
      <c:catAx>
        <c:axId val="11123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48896"/>
        <c:crosses val="autoZero"/>
        <c:auto val="1"/>
        <c:lblAlgn val="ctr"/>
        <c:lblOffset val="100"/>
        <c:tickLblSkip val="1"/>
        <c:tickMarkSkip val="1"/>
        <c:noMultiLvlLbl val="0"/>
      </c:catAx>
      <c:valAx>
        <c:axId val="11124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3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37393</c:v>
                </c:pt>
                <c:pt idx="5">
                  <c:v>37861</c:v>
                </c:pt>
                <c:pt idx="8">
                  <c:v>37888</c:v>
                </c:pt>
                <c:pt idx="11">
                  <c:v>37206</c:v>
                </c:pt>
                <c:pt idx="14">
                  <c:v>38734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19385</c:v>
                </c:pt>
                <c:pt idx="5">
                  <c:v>16500</c:v>
                </c:pt>
                <c:pt idx="8">
                  <c:v>23972</c:v>
                </c:pt>
                <c:pt idx="11">
                  <c:v>23829</c:v>
                </c:pt>
                <c:pt idx="14">
                  <c:v>24403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2019</c:v>
                </c:pt>
                <c:pt idx="5">
                  <c:v>2974</c:v>
                </c:pt>
                <c:pt idx="8">
                  <c:v>3149</c:v>
                </c:pt>
                <c:pt idx="11">
                  <c:v>4047</c:v>
                </c:pt>
                <c:pt idx="14">
                  <c:v>5099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6485</c:v>
                </c:pt>
                <c:pt idx="3">
                  <c:v>6181</c:v>
                </c:pt>
                <c:pt idx="6">
                  <c:v>6411</c:v>
                </c:pt>
                <c:pt idx="9">
                  <c:v>4100</c:v>
                </c:pt>
                <c:pt idx="12">
                  <c:v>3994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6778</c:v>
                </c:pt>
                <c:pt idx="3">
                  <c:v>6712</c:v>
                </c:pt>
                <c:pt idx="6">
                  <c:v>6812</c:v>
                </c:pt>
                <c:pt idx="9">
                  <c:v>6067</c:v>
                </c:pt>
                <c:pt idx="12">
                  <c:v>5635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265</c:v>
                </c:pt>
                <c:pt idx="3">
                  <c:v>168</c:v>
                </c:pt>
                <c:pt idx="6">
                  <c:v>70</c:v>
                </c:pt>
                <c:pt idx="9">
                  <c:v>4</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32504</c:v>
                </c:pt>
                <c:pt idx="3">
                  <c:v>32281</c:v>
                </c:pt>
                <c:pt idx="6">
                  <c:v>20967</c:v>
                </c:pt>
                <c:pt idx="9">
                  <c:v>20945</c:v>
                </c:pt>
                <c:pt idx="12">
                  <c:v>20623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278</c:v>
                </c:pt>
                <c:pt idx="3">
                  <c:v>180</c:v>
                </c:pt>
                <c:pt idx="6">
                  <c:v>180</c:v>
                </c:pt>
                <c:pt idx="9">
                  <c:v>359</c:v>
                </c:pt>
                <c:pt idx="12">
                  <c:v>318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81353</c:v>
                </c:pt>
                <c:pt idx="3">
                  <c:v>82693</c:v>
                </c:pt>
                <c:pt idx="6">
                  <c:v>98485</c:v>
                </c:pt>
                <c:pt idx="9">
                  <c:v>98302</c:v>
                </c:pt>
                <c:pt idx="12">
                  <c:v>94829</c:v>
                </c:pt>
              </c:numCache>
            </c:numRef>
          </c:val>
        </c:ser>
        <c:dLbls>
          <c:showLegendKey val="0"/>
          <c:showVal val="0"/>
          <c:showCatName val="0"/>
          <c:showSerName val="0"/>
          <c:showPercent val="0"/>
          <c:showBubbleSize val="0"/>
        </c:dLbls>
        <c:gapWidth val="100"/>
        <c:overlap val="100"/>
        <c:axId val="110417792"/>
        <c:axId val="1104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68866</c:v>
                </c:pt>
                <c:pt idx="2">
                  <c:v>#N/A</c:v>
                </c:pt>
                <c:pt idx="3">
                  <c:v>#N/A</c:v>
                </c:pt>
                <c:pt idx="4">
                  <c:v>70879</c:v>
                </c:pt>
                <c:pt idx="5">
                  <c:v>#N/A</c:v>
                </c:pt>
                <c:pt idx="6">
                  <c:v>#N/A</c:v>
                </c:pt>
                <c:pt idx="7">
                  <c:v>67916</c:v>
                </c:pt>
                <c:pt idx="8">
                  <c:v>#N/A</c:v>
                </c:pt>
                <c:pt idx="9">
                  <c:v>#N/A</c:v>
                </c:pt>
                <c:pt idx="10">
                  <c:v>64695</c:v>
                </c:pt>
                <c:pt idx="11">
                  <c:v>#N/A</c:v>
                </c:pt>
                <c:pt idx="12">
                  <c:v>#N/A</c:v>
                </c:pt>
                <c:pt idx="13">
                  <c:v>57183</c:v>
                </c:pt>
                <c:pt idx="14">
                  <c:v>#N/A</c:v>
                </c:pt>
              </c:numCache>
            </c:numRef>
          </c:val>
          <c:smooth val="0"/>
        </c:ser>
        <c:dLbls>
          <c:showLegendKey val="0"/>
          <c:showVal val="0"/>
          <c:showCatName val="0"/>
          <c:showSerName val="0"/>
          <c:showPercent val="0"/>
          <c:showBubbleSize val="0"/>
        </c:dLbls>
        <c:marker val="1"/>
        <c:smooth val="0"/>
        <c:axId val="110417792"/>
        <c:axId val="110424064"/>
      </c:lineChart>
      <c:catAx>
        <c:axId val="1104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24064"/>
        <c:crosses val="autoZero"/>
        <c:auto val="1"/>
        <c:lblAlgn val="ctr"/>
        <c:lblOffset val="100"/>
        <c:tickLblSkip val="1"/>
        <c:tickMarkSkip val="1"/>
        <c:noMultiLvlLbl val="0"/>
      </c:catAx>
      <c:valAx>
        <c:axId val="1104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101,685
100,713
56.36
41,724,674
40,615,769
994,624
21,854,700
81,146,735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23.2
302.1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関西国際空港（以下「空港」）の関連事業所等からの固定資産税等により類似団体内平均を上回る税収があることから、財政力指数は高く、</a:t>
          </a:r>
          <a:r>
            <a:rPr kumimoji="1" lang="en-US" altLang="ja-JP" sz="1300" baseline="0">
              <a:latin typeface="ＭＳ Ｐゴシック"/>
            </a:rPr>
            <a:t>0.92</a:t>
          </a:r>
          <a:r>
            <a:rPr kumimoji="1" lang="ja-JP" altLang="en-US" sz="1300" baseline="0">
              <a:latin typeface="ＭＳ Ｐゴシック"/>
            </a:rPr>
            <a:t>（単年度</a:t>
          </a:r>
          <a:r>
            <a:rPr kumimoji="1" lang="en-US" altLang="ja-JP" sz="1300" baseline="0">
              <a:latin typeface="ＭＳ Ｐゴシック"/>
            </a:rPr>
            <a:t>0.92</a:t>
          </a:r>
          <a:r>
            <a:rPr kumimoji="1" lang="ja-JP" altLang="en-US" sz="1300" baseline="0">
              <a:latin typeface="ＭＳ Ｐゴシック"/>
            </a:rPr>
            <a:t>）となっている。</a:t>
          </a:r>
        </a:p>
        <a:p>
          <a:endParaRPr kumimoji="1" lang="ja-JP" altLang="en-US"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70" name="直線コネクタ 69"/>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75293</xdr:rowOff>
    </xdr:to>
    <xdr:cxnSp macro="">
      <xdr:nvCxnSpPr>
        <xdr:cNvPr id="73" name="直線コネクタ 72"/>
        <xdr:cNvCxnSpPr/>
      </xdr:nvCxnSpPr>
      <xdr:spPr>
        <a:xfrm>
          <a:off x="3225800" y="686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40</xdr:row>
      <xdr:rowOff>6350</xdr:rowOff>
    </xdr:to>
    <xdr:cxnSp macro="">
      <xdr:nvCxnSpPr>
        <xdr:cNvPr id="76" name="直線コネクタ 75"/>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39</xdr:row>
      <xdr:rowOff>160565</xdr:rowOff>
    </xdr:to>
    <xdr:cxnSp macro="">
      <xdr:nvCxnSpPr>
        <xdr:cNvPr id="79" name="直線コネクタ 78"/>
        <xdr:cNvCxnSpPr/>
      </xdr:nvCxnSpPr>
      <xdr:spPr>
        <a:xfrm>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82" name="フローチャート : 判断 81"/>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83" name="テキスト ボックス 82"/>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7" name="円/楕円 96"/>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8" name="テキスト ボックス 97"/>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空港二期島の一部課税開始等により、地方税に係る経常一般財源が大幅に増加したため、経常収支比率は昨年度より</a:t>
          </a:r>
          <a:r>
            <a:rPr kumimoji="1" lang="en-US" altLang="ja-JP" sz="1300">
              <a:latin typeface="ＭＳ Ｐゴシック"/>
            </a:rPr>
            <a:t>2.9</a:t>
          </a:r>
          <a:r>
            <a:rPr kumimoji="1" lang="ja-JP" altLang="en-US" sz="1300">
              <a:latin typeface="ＭＳ Ｐゴシック"/>
            </a:rPr>
            <a:t>ポイント改善している。</a:t>
          </a:r>
        </a:p>
        <a:p>
          <a:r>
            <a:rPr kumimoji="1" lang="ja-JP" altLang="en-US" sz="1300">
              <a:latin typeface="ＭＳ Ｐゴシック"/>
            </a:rPr>
            <a:t>　経常収支比率の構成比では、類似団体内平均と比較して公債費が著しく高い水準となっている。中期財政計画（平成</a:t>
          </a:r>
          <a:r>
            <a:rPr kumimoji="1" lang="en-US" altLang="ja-JP" sz="1300">
              <a:latin typeface="ＭＳ Ｐゴシック"/>
            </a:rPr>
            <a:t>26</a:t>
          </a:r>
          <a:r>
            <a:rPr kumimoji="1" lang="ja-JP" altLang="en-US" sz="1300">
              <a:latin typeface="ＭＳ Ｐゴシック"/>
            </a:rPr>
            <a:t>年度策定）に基づき、投資的事業を設定した事業量内とし、計画的な地方債の発行とすることで公債費の抑制に努め、財政構造の弾力性について改善を図る。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122174</xdr:rowOff>
    </xdr:from>
    <xdr:to>
      <xdr:col>7</xdr:col>
      <xdr:colOff>152400</xdr:colOff>
      <xdr:row>64</xdr:row>
      <xdr:rowOff>73152</xdr:rowOff>
    </xdr:to>
    <xdr:cxnSp macro="">
      <xdr:nvCxnSpPr>
        <xdr:cNvPr id="126" name="直線コネクタ 125"/>
        <xdr:cNvCxnSpPr/>
      </xdr:nvCxnSpPr>
      <xdr:spPr>
        <a:xfrm flipV="1">
          <a:off x="4953000" y="10066274"/>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45229</xdr:rowOff>
    </xdr:from>
    <xdr:ext cx="762000" cy="259045"/>
    <xdr:sp macro="" textlink="">
      <xdr:nvSpPr>
        <xdr:cNvPr id="127" name="財政構造の弾力性最小値テキスト"/>
        <xdr:cNvSpPr txBox="1"/>
      </xdr:nvSpPr>
      <xdr:spPr>
        <a:xfrm>
          <a:off x="5041900" y="1101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64</xdr:row>
      <xdr:rowOff>73152</xdr:rowOff>
    </xdr:from>
    <xdr:to>
      <xdr:col>7</xdr:col>
      <xdr:colOff>241300</xdr:colOff>
      <xdr:row>64</xdr:row>
      <xdr:rowOff>73152</xdr:rowOff>
    </xdr:to>
    <xdr:cxnSp macro="">
      <xdr:nvCxnSpPr>
        <xdr:cNvPr id="128" name="直線コネクタ 127"/>
        <xdr:cNvCxnSpPr/>
      </xdr:nvCxnSpPr>
      <xdr:spPr>
        <a:xfrm>
          <a:off x="48641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37101</xdr:rowOff>
    </xdr:from>
    <xdr:ext cx="762000" cy="259045"/>
    <xdr:sp macro="" textlink="">
      <xdr:nvSpPr>
        <xdr:cNvPr id="129" name="財政構造の弾力性最大値テキスト"/>
        <xdr:cNvSpPr txBox="1"/>
      </xdr:nvSpPr>
      <xdr:spPr>
        <a:xfrm>
          <a:off x="5041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58</xdr:row>
      <xdr:rowOff>122174</xdr:rowOff>
    </xdr:from>
    <xdr:to>
      <xdr:col>7</xdr:col>
      <xdr:colOff>241300</xdr:colOff>
      <xdr:row>58</xdr:row>
      <xdr:rowOff>122174</xdr:rowOff>
    </xdr:to>
    <xdr:cxnSp macro="">
      <xdr:nvCxnSpPr>
        <xdr:cNvPr id="130" name="直線コネクタ 129"/>
        <xdr:cNvCxnSpPr/>
      </xdr:nvCxnSpPr>
      <xdr:spPr>
        <a:xfrm>
          <a:off x="4864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3048</xdr:rowOff>
    </xdr:to>
    <xdr:cxnSp macro="">
      <xdr:nvCxnSpPr>
        <xdr:cNvPr id="131" name="直線コネクタ 130"/>
        <xdr:cNvCxnSpPr/>
      </xdr:nvCxnSpPr>
      <xdr:spPr>
        <a:xfrm flipV="1">
          <a:off x="4114800" y="1100734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36847</xdr:rowOff>
    </xdr:from>
    <xdr:ext cx="762000" cy="259045"/>
    <xdr:sp macro="" textlink="">
      <xdr:nvSpPr>
        <xdr:cNvPr id="132"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33" name="フローチャート : 判断 132"/>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65786</xdr:rowOff>
    </xdr:to>
    <xdr:cxnSp macro="">
      <xdr:nvCxnSpPr>
        <xdr:cNvPr id="134" name="直線コネクタ 133"/>
        <xdr:cNvCxnSpPr/>
      </xdr:nvCxnSpPr>
      <xdr:spPr>
        <a:xfrm flipV="1">
          <a:off x="3225800" y="111472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58928</xdr:rowOff>
    </xdr:from>
    <xdr:to>
      <xdr:col>6</xdr:col>
      <xdr:colOff>50800</xdr:colOff>
      <xdr:row>61</xdr:row>
      <xdr:rowOff>160528</xdr:rowOff>
    </xdr:to>
    <xdr:sp macro="" textlink="">
      <xdr:nvSpPr>
        <xdr:cNvPr id="135" name="フローチャート : 判断 134"/>
        <xdr:cNvSpPr/>
      </xdr:nvSpPr>
      <xdr:spPr>
        <a:xfrm>
          <a:off x="4064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170705</xdr:rowOff>
    </xdr:from>
    <xdr:ext cx="736600" cy="259045"/>
    <xdr:sp macro="" textlink="">
      <xdr:nvSpPr>
        <xdr:cNvPr id="136" name="テキスト ボックス 135"/>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138176</xdr:rowOff>
    </xdr:to>
    <xdr:cxnSp macro="">
      <xdr:nvCxnSpPr>
        <xdr:cNvPr id="137" name="直線コネクタ 136"/>
        <xdr:cNvCxnSpPr/>
      </xdr:nvCxnSpPr>
      <xdr:spPr>
        <a:xfrm flipV="1">
          <a:off x="2336800" y="112100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8" name="フローチャート : 判断 137"/>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39" name="テキスト ボックス 138"/>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138176</xdr:rowOff>
    </xdr:to>
    <xdr:cxnSp macro="">
      <xdr:nvCxnSpPr>
        <xdr:cNvPr id="140" name="直線コネクタ 139"/>
        <xdr:cNvCxnSpPr/>
      </xdr:nvCxnSpPr>
      <xdr:spPr>
        <a:xfrm>
          <a:off x="1447800" y="1114729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1" name="フローチャート : 判断 140"/>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2" name="テキスト ボックス 141"/>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43" name="フローチャート :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50" name="円/楕円 149"/>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51071</xdr:rowOff>
    </xdr:from>
    <xdr:ext cx="762000" cy="259045"/>
    <xdr:sp macro="" textlink="">
      <xdr:nvSpPr>
        <xdr:cNvPr id="151" name="財政構造の弾力性該当値テキスト"/>
        <xdr:cNvSpPr txBox="1"/>
      </xdr:nvSpPr>
      <xdr:spPr>
        <a:xfrm>
          <a:off x="5041900" y="108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123698</xdr:rowOff>
    </xdr:from>
    <xdr:to>
      <xdr:col>6</xdr:col>
      <xdr:colOff>50800</xdr:colOff>
      <xdr:row>65</xdr:row>
      <xdr:rowOff>53848</xdr:rowOff>
    </xdr:to>
    <xdr:sp macro="" textlink="">
      <xdr:nvSpPr>
        <xdr:cNvPr id="152" name="円/楕円 151"/>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38625</xdr:rowOff>
    </xdr:from>
    <xdr:ext cx="736600" cy="259045"/>
    <xdr:sp macro="" textlink="">
      <xdr:nvSpPr>
        <xdr:cNvPr id="153" name="テキスト ボックス 152"/>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4" name="円/楕円 153"/>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5" name="テキスト ボックス 154"/>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87376</xdr:rowOff>
    </xdr:from>
    <xdr:to>
      <xdr:col>3</xdr:col>
      <xdr:colOff>330200</xdr:colOff>
      <xdr:row>66</xdr:row>
      <xdr:rowOff>17526</xdr:rowOff>
    </xdr:to>
    <xdr:sp macro="" textlink="">
      <xdr:nvSpPr>
        <xdr:cNvPr id="156" name="円/楕円 155"/>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2303</xdr:rowOff>
    </xdr:from>
    <xdr:ext cx="762000" cy="259045"/>
    <xdr:sp macro="" textlink="">
      <xdr:nvSpPr>
        <xdr:cNvPr id="157" name="テキスト ボックス 156"/>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8" name="円/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9" name="テキスト ボックス 158"/>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職員定員の削減や平成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月から実施した給与カット（</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8</a:t>
          </a:r>
          <a:r>
            <a:rPr kumimoji="1" lang="ja-JP" altLang="en-US" sz="1300">
              <a:latin typeface="ＭＳ Ｐゴシック"/>
            </a:rPr>
            <a:t>％）等、人件費の削減に努めた結果、類似団体内平均と比較して低い水準となっている。</a:t>
          </a:r>
        </a:p>
        <a:p>
          <a:r>
            <a:rPr kumimoji="1" lang="ja-JP" altLang="en-US" sz="1300">
              <a:latin typeface="ＭＳ Ｐゴシック"/>
            </a:rPr>
            <a:t>　今後も、中期財政計画等に基づき人件費の適正化に努めるが、これと並行して事務の委託化を推進するため物件費の増加が見込まれる。今後は、人件費と物件費の合算額に注意した行財政運営を行う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91" name="直線コネクタ 190"/>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2"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3" name="直線コネクタ 192"/>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4"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5" name="直線コネクタ 194"/>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28454</xdr:rowOff>
    </xdr:from>
    <xdr:to>
      <xdr:col>7</xdr:col>
      <xdr:colOff>152400</xdr:colOff>
      <xdr:row>83</xdr:row>
      <xdr:rowOff>159410</xdr:rowOff>
    </xdr:to>
    <xdr:cxnSp macro="">
      <xdr:nvCxnSpPr>
        <xdr:cNvPr id="196" name="直線コネクタ 195"/>
        <xdr:cNvCxnSpPr/>
      </xdr:nvCxnSpPr>
      <xdr:spPr>
        <a:xfrm flipV="1">
          <a:off x="4114800" y="14258804"/>
          <a:ext cx="838200" cy="1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7"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8" name="フローチャート : 判断 197"/>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159410</xdr:rowOff>
    </xdr:from>
    <xdr:to>
      <xdr:col>6</xdr:col>
      <xdr:colOff>0</xdr:colOff>
      <xdr:row>84</xdr:row>
      <xdr:rowOff>93011</xdr:rowOff>
    </xdr:to>
    <xdr:cxnSp macro="">
      <xdr:nvCxnSpPr>
        <xdr:cNvPr id="199" name="直線コネクタ 198"/>
        <xdr:cNvCxnSpPr/>
      </xdr:nvCxnSpPr>
      <xdr:spPr>
        <a:xfrm flipV="1">
          <a:off x="3225800" y="14389760"/>
          <a:ext cx="889000" cy="10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200" name="フローチャート : 判断 199"/>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201" name="テキスト ボックス 200"/>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71467</xdr:rowOff>
    </xdr:from>
    <xdr:to>
      <xdr:col>4</xdr:col>
      <xdr:colOff>482600</xdr:colOff>
      <xdr:row>84</xdr:row>
      <xdr:rowOff>93011</xdr:rowOff>
    </xdr:to>
    <xdr:cxnSp macro="">
      <xdr:nvCxnSpPr>
        <xdr:cNvPr id="202" name="直線コネクタ 201"/>
        <xdr:cNvCxnSpPr/>
      </xdr:nvCxnSpPr>
      <xdr:spPr>
        <a:xfrm>
          <a:off x="2336800" y="14473267"/>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3" name="フローチャート : 判断 202"/>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4" name="テキスト ボックス 203"/>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71467</xdr:rowOff>
    </xdr:from>
    <xdr:to>
      <xdr:col>3</xdr:col>
      <xdr:colOff>279400</xdr:colOff>
      <xdr:row>84</xdr:row>
      <xdr:rowOff>97217</xdr:rowOff>
    </xdr:to>
    <xdr:cxnSp macro="">
      <xdr:nvCxnSpPr>
        <xdr:cNvPr id="205" name="直線コネクタ 204"/>
        <xdr:cNvCxnSpPr/>
      </xdr:nvCxnSpPr>
      <xdr:spPr>
        <a:xfrm flipV="1">
          <a:off x="1447800" y="14473267"/>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130363</xdr:rowOff>
    </xdr:from>
    <xdr:to>
      <xdr:col>3</xdr:col>
      <xdr:colOff>330200</xdr:colOff>
      <xdr:row>84</xdr:row>
      <xdr:rowOff>60513</xdr:rowOff>
    </xdr:to>
    <xdr:sp macro="" textlink="">
      <xdr:nvSpPr>
        <xdr:cNvPr id="206" name="フローチャート : 判断 205"/>
        <xdr:cNvSpPr/>
      </xdr:nvSpPr>
      <xdr:spPr>
        <a:xfrm>
          <a:off x="2286000" y="1436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70690</xdr:rowOff>
    </xdr:from>
    <xdr:ext cx="762000" cy="259045"/>
    <xdr:sp macro="" textlink="">
      <xdr:nvSpPr>
        <xdr:cNvPr id="207" name="テキスト ボックス 206"/>
        <xdr:cNvSpPr txBox="1"/>
      </xdr:nvSpPr>
      <xdr:spPr>
        <a:xfrm>
          <a:off x="1955800" y="141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135291</xdr:rowOff>
    </xdr:from>
    <xdr:to>
      <xdr:col>2</xdr:col>
      <xdr:colOff>127000</xdr:colOff>
      <xdr:row>84</xdr:row>
      <xdr:rowOff>65441</xdr:rowOff>
    </xdr:to>
    <xdr:sp macro="" textlink="">
      <xdr:nvSpPr>
        <xdr:cNvPr id="208" name="フローチャート : 判断 207"/>
        <xdr:cNvSpPr/>
      </xdr:nvSpPr>
      <xdr:spPr>
        <a:xfrm>
          <a:off x="1397000" y="1436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75618</xdr:rowOff>
    </xdr:from>
    <xdr:ext cx="762000" cy="259045"/>
    <xdr:sp macro="" textlink="">
      <xdr:nvSpPr>
        <xdr:cNvPr id="209" name="テキスト ボックス 208"/>
        <xdr:cNvSpPr txBox="1"/>
      </xdr:nvSpPr>
      <xdr:spPr>
        <a:xfrm>
          <a:off x="1066800" y="1413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149104</xdr:rowOff>
    </xdr:from>
    <xdr:to>
      <xdr:col>7</xdr:col>
      <xdr:colOff>203200</xdr:colOff>
      <xdr:row>83</xdr:row>
      <xdr:rowOff>79254</xdr:rowOff>
    </xdr:to>
    <xdr:sp macro="" textlink="">
      <xdr:nvSpPr>
        <xdr:cNvPr id="215" name="円/楕円 214"/>
        <xdr:cNvSpPr/>
      </xdr:nvSpPr>
      <xdr:spPr>
        <a:xfrm>
          <a:off x="4902200" y="142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165631</xdr:rowOff>
    </xdr:from>
    <xdr:ext cx="762000" cy="259045"/>
    <xdr:sp macro="" textlink="">
      <xdr:nvSpPr>
        <xdr:cNvPr id="216" name="人件費・物件費等の状況該当値テキスト"/>
        <xdr:cNvSpPr txBox="1"/>
      </xdr:nvSpPr>
      <xdr:spPr>
        <a:xfrm>
          <a:off x="5041900" y="1405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108610</xdr:rowOff>
    </xdr:from>
    <xdr:to>
      <xdr:col>6</xdr:col>
      <xdr:colOff>50800</xdr:colOff>
      <xdr:row>84</xdr:row>
      <xdr:rowOff>38760</xdr:rowOff>
    </xdr:to>
    <xdr:sp macro="" textlink="">
      <xdr:nvSpPr>
        <xdr:cNvPr id="217" name="円/楕円 216"/>
        <xdr:cNvSpPr/>
      </xdr:nvSpPr>
      <xdr:spPr>
        <a:xfrm>
          <a:off x="4064000" y="143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48937</xdr:rowOff>
    </xdr:from>
    <xdr:ext cx="736600" cy="259045"/>
    <xdr:sp macro="" textlink="">
      <xdr:nvSpPr>
        <xdr:cNvPr id="218" name="テキスト ボックス 217"/>
        <xdr:cNvSpPr txBox="1"/>
      </xdr:nvSpPr>
      <xdr:spPr>
        <a:xfrm>
          <a:off x="3733800" y="1410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97,512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42211</xdr:rowOff>
    </xdr:from>
    <xdr:to>
      <xdr:col>4</xdr:col>
      <xdr:colOff>533400</xdr:colOff>
      <xdr:row>84</xdr:row>
      <xdr:rowOff>143811</xdr:rowOff>
    </xdr:to>
    <xdr:sp macro="" textlink="">
      <xdr:nvSpPr>
        <xdr:cNvPr id="219" name="円/楕円 218"/>
        <xdr:cNvSpPr/>
      </xdr:nvSpPr>
      <xdr:spPr>
        <a:xfrm>
          <a:off x="3175000" y="144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153988</xdr:rowOff>
    </xdr:from>
    <xdr:ext cx="762000" cy="259045"/>
    <xdr:sp macro="" textlink="">
      <xdr:nvSpPr>
        <xdr:cNvPr id="220" name="テキスト ボックス 219"/>
        <xdr:cNvSpPr txBox="1"/>
      </xdr:nvSpPr>
      <xdr:spPr>
        <a:xfrm>
          <a:off x="2844800" y="1421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103,607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20667</xdr:rowOff>
    </xdr:from>
    <xdr:to>
      <xdr:col>3</xdr:col>
      <xdr:colOff>330200</xdr:colOff>
      <xdr:row>84</xdr:row>
      <xdr:rowOff>122267</xdr:rowOff>
    </xdr:to>
    <xdr:sp macro="" textlink="">
      <xdr:nvSpPr>
        <xdr:cNvPr id="221" name="円/楕円 220"/>
        <xdr:cNvSpPr/>
      </xdr:nvSpPr>
      <xdr:spPr>
        <a:xfrm>
          <a:off x="2286000" y="14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107044</xdr:rowOff>
    </xdr:from>
    <xdr:ext cx="762000" cy="259045"/>
    <xdr:sp macro="" textlink="">
      <xdr:nvSpPr>
        <xdr:cNvPr id="222" name="テキスト ボックス 221"/>
        <xdr:cNvSpPr txBox="1"/>
      </xdr:nvSpPr>
      <xdr:spPr>
        <a:xfrm>
          <a:off x="1955800" y="14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102,357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46417</xdr:rowOff>
    </xdr:from>
    <xdr:to>
      <xdr:col>2</xdr:col>
      <xdr:colOff>127000</xdr:colOff>
      <xdr:row>84</xdr:row>
      <xdr:rowOff>148017</xdr:rowOff>
    </xdr:to>
    <xdr:sp macro="" textlink="">
      <xdr:nvSpPr>
        <xdr:cNvPr id="223" name="円/楕円 222"/>
        <xdr:cNvSpPr/>
      </xdr:nvSpPr>
      <xdr:spPr>
        <a:xfrm>
          <a:off x="1397000" y="144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132794</xdr:rowOff>
    </xdr:from>
    <xdr:ext cx="762000" cy="259045"/>
    <xdr:sp macro="" textlink="">
      <xdr:nvSpPr>
        <xdr:cNvPr id="224" name="テキスト ボックス 223"/>
        <xdr:cNvSpPr txBox="1"/>
      </xdr:nvSpPr>
      <xdr:spPr>
        <a:xfrm>
          <a:off x="1066800" y="1453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行財政改革推進計画に基づき、平成</a:t>
          </a:r>
          <a:r>
            <a:rPr kumimoji="1" lang="en-US" altLang="ja-JP" sz="1200">
              <a:latin typeface="ＭＳ Ｐゴシック"/>
            </a:rPr>
            <a:t>13</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月から</a:t>
          </a:r>
          <a:r>
            <a:rPr kumimoji="1" lang="en-US" altLang="ja-JP" sz="1200">
              <a:latin typeface="ＭＳ Ｐゴシック"/>
            </a:rPr>
            <a:t>24</a:t>
          </a:r>
          <a:r>
            <a:rPr kumimoji="1" lang="ja-JP" altLang="en-US" sz="1200">
              <a:latin typeface="ＭＳ Ｐゴシック"/>
            </a:rPr>
            <a:t>ヶ月昇給延伸を行ったこと及び給与カット（</a:t>
          </a:r>
          <a:r>
            <a:rPr kumimoji="1" lang="en-US" altLang="ja-JP" sz="1200">
              <a:latin typeface="ＭＳ Ｐゴシック"/>
            </a:rPr>
            <a:t>13</a:t>
          </a:r>
          <a:r>
            <a:rPr kumimoji="1" lang="ja-JP" altLang="en-US" sz="1200">
              <a:latin typeface="ＭＳ Ｐゴシック"/>
            </a:rPr>
            <a:t>～</a:t>
          </a:r>
          <a:r>
            <a:rPr kumimoji="1" lang="en-US" altLang="ja-JP" sz="1200">
              <a:latin typeface="ＭＳ Ｐゴシック"/>
            </a:rPr>
            <a:t>8</a:t>
          </a:r>
          <a:r>
            <a:rPr kumimoji="1" lang="ja-JP" altLang="en-US" sz="1200">
              <a:latin typeface="ＭＳ Ｐゴシック"/>
            </a:rPr>
            <a:t>％）等により、類似団体内では最低水準にある。</a:t>
          </a:r>
        </a:p>
        <a:p>
          <a:r>
            <a:rPr kumimoji="1" lang="ja-JP" altLang="en-US" sz="1200">
              <a:latin typeface="ＭＳ Ｐゴシック"/>
            </a:rPr>
            <a:t>　また、平成</a:t>
          </a:r>
          <a:r>
            <a:rPr kumimoji="1" lang="en-US" altLang="ja-JP" sz="1200">
              <a:latin typeface="ＭＳ Ｐゴシック"/>
            </a:rPr>
            <a:t>25</a:t>
          </a:r>
          <a:r>
            <a:rPr kumimoji="1" lang="ja-JP" altLang="en-US" sz="1200">
              <a:latin typeface="ＭＳ Ｐゴシック"/>
            </a:rPr>
            <a:t>年度は、国家公務員給与削減措置の終了により、昨年度より</a:t>
          </a:r>
          <a:r>
            <a:rPr kumimoji="1" lang="en-US" altLang="ja-JP" sz="1200">
              <a:latin typeface="ＭＳ Ｐゴシック"/>
            </a:rPr>
            <a:t>7.5</a:t>
          </a:r>
          <a:r>
            <a:rPr kumimoji="1" lang="ja-JP" altLang="en-US" sz="1200">
              <a:latin typeface="ＭＳ Ｐゴシック"/>
            </a:rPr>
            <a:t>ポイント低下している。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5" name="直線コネクタ 254"/>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6"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7" name="直線コネクタ 256"/>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8"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9" name="直線コネクタ 258"/>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83276</xdr:rowOff>
    </xdr:from>
    <xdr:to>
      <xdr:col>24</xdr:col>
      <xdr:colOff>558800</xdr:colOff>
      <xdr:row>84</xdr:row>
      <xdr:rowOff>85998</xdr:rowOff>
    </xdr:to>
    <xdr:cxnSp macro="">
      <xdr:nvCxnSpPr>
        <xdr:cNvPr id="260" name="直線コネクタ 259"/>
        <xdr:cNvCxnSpPr/>
      </xdr:nvCxnSpPr>
      <xdr:spPr>
        <a:xfrm flipV="1">
          <a:off x="16179800" y="13970726"/>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61"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2" name="フローチャート : 判断 261"/>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23949</xdr:rowOff>
    </xdr:from>
    <xdr:to>
      <xdr:col>23</xdr:col>
      <xdr:colOff>406400</xdr:colOff>
      <xdr:row>84</xdr:row>
      <xdr:rowOff>85998</xdr:rowOff>
    </xdr:to>
    <xdr:cxnSp macro="">
      <xdr:nvCxnSpPr>
        <xdr:cNvPr id="263" name="直線コネクタ 262"/>
        <xdr:cNvCxnSpPr/>
      </xdr:nvCxnSpPr>
      <xdr:spPr>
        <a:xfrm>
          <a:off x="15290800" y="144257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4" name="フローチャート : 判断 263"/>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5" name="テキスト ボックス 264"/>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23949</xdr:rowOff>
    </xdr:from>
    <xdr:to>
      <xdr:col>22</xdr:col>
      <xdr:colOff>203200</xdr:colOff>
      <xdr:row>85</xdr:row>
      <xdr:rowOff>24856</xdr:rowOff>
    </xdr:to>
    <xdr:cxnSp macro="">
      <xdr:nvCxnSpPr>
        <xdr:cNvPr id="266" name="直線コネクタ 265"/>
        <xdr:cNvCxnSpPr/>
      </xdr:nvCxnSpPr>
      <xdr:spPr>
        <a:xfrm flipV="1">
          <a:off x="14401800" y="1442574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7" name="フローチャート : 判断 266"/>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8" name="テキスト ボックス 267"/>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24856</xdr:rowOff>
    </xdr:from>
    <xdr:to>
      <xdr:col>21</xdr:col>
      <xdr:colOff>0</xdr:colOff>
      <xdr:row>85</xdr:row>
      <xdr:rowOff>73116</xdr:rowOff>
    </xdr:to>
    <xdr:cxnSp macro="">
      <xdr:nvCxnSpPr>
        <xdr:cNvPr id="269" name="直線コネクタ 268"/>
        <xdr:cNvCxnSpPr/>
      </xdr:nvCxnSpPr>
      <xdr:spPr>
        <a:xfrm flipV="1">
          <a:off x="13512800" y="145981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70" name="フローチャート : 判断 269"/>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1" name="テキスト ボックス 270"/>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72" name="フローチャート : 判断 271"/>
        <xdr:cNvSpPr/>
      </xdr:nvSpPr>
      <xdr:spPr>
        <a:xfrm>
          <a:off x="13462000" y="1466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6185</xdr:rowOff>
    </xdr:from>
    <xdr:ext cx="762000" cy="259045"/>
    <xdr:sp macro="" textlink="">
      <xdr:nvSpPr>
        <xdr:cNvPr id="273" name="テキスト ボックス 272"/>
        <xdr:cNvSpPr txBox="1"/>
      </xdr:nvSpPr>
      <xdr:spPr>
        <a:xfrm>
          <a:off x="13131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32476</xdr:rowOff>
    </xdr:from>
    <xdr:to>
      <xdr:col>24</xdr:col>
      <xdr:colOff>609600</xdr:colOff>
      <xdr:row>81</xdr:row>
      <xdr:rowOff>134076</xdr:rowOff>
    </xdr:to>
    <xdr:sp macro="" textlink="">
      <xdr:nvSpPr>
        <xdr:cNvPr id="279" name="円/楕円 278"/>
        <xdr:cNvSpPr/>
      </xdr:nvSpPr>
      <xdr:spPr>
        <a:xfrm>
          <a:off x="16967200" y="13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125203</xdr:rowOff>
    </xdr:from>
    <xdr:ext cx="762000" cy="259045"/>
    <xdr:sp macro="" textlink="">
      <xdr:nvSpPr>
        <xdr:cNvPr id="280" name="給与水準   （国との比較）該当値テキスト"/>
        <xdr:cNvSpPr txBox="1"/>
      </xdr:nvSpPr>
      <xdr:spPr>
        <a:xfrm>
          <a:off x="17106900" y="138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35198</xdr:rowOff>
    </xdr:from>
    <xdr:to>
      <xdr:col>23</xdr:col>
      <xdr:colOff>457200</xdr:colOff>
      <xdr:row>84</xdr:row>
      <xdr:rowOff>136798</xdr:rowOff>
    </xdr:to>
    <xdr:sp macro="" textlink="">
      <xdr:nvSpPr>
        <xdr:cNvPr id="281" name="円/楕円 280"/>
        <xdr:cNvSpPr/>
      </xdr:nvSpPr>
      <xdr:spPr>
        <a:xfrm>
          <a:off x="16129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146975</xdr:rowOff>
    </xdr:from>
    <xdr:ext cx="736600" cy="259045"/>
    <xdr:sp macro="" textlink="">
      <xdr:nvSpPr>
        <xdr:cNvPr id="282" name="テキスト ボックス 281"/>
        <xdr:cNvSpPr txBox="1"/>
      </xdr:nvSpPr>
      <xdr:spPr>
        <a:xfrm>
          <a:off x="15798800" y="1420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144599</xdr:rowOff>
    </xdr:from>
    <xdr:to>
      <xdr:col>22</xdr:col>
      <xdr:colOff>254000</xdr:colOff>
      <xdr:row>84</xdr:row>
      <xdr:rowOff>74749</xdr:rowOff>
    </xdr:to>
    <xdr:sp macro="" textlink="">
      <xdr:nvSpPr>
        <xdr:cNvPr id="283" name="円/楕円 282"/>
        <xdr:cNvSpPr/>
      </xdr:nvSpPr>
      <xdr:spPr>
        <a:xfrm>
          <a:off x="15240000" y="14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84926</xdr:rowOff>
    </xdr:from>
    <xdr:ext cx="762000" cy="259045"/>
    <xdr:sp macro="" textlink="">
      <xdr:nvSpPr>
        <xdr:cNvPr id="284" name="テキスト ボックス 283"/>
        <xdr:cNvSpPr txBox="1"/>
      </xdr:nvSpPr>
      <xdr:spPr>
        <a:xfrm>
          <a:off x="14909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145506</xdr:rowOff>
    </xdr:from>
    <xdr:to>
      <xdr:col>21</xdr:col>
      <xdr:colOff>50800</xdr:colOff>
      <xdr:row>85</xdr:row>
      <xdr:rowOff>75656</xdr:rowOff>
    </xdr:to>
    <xdr:sp macro="" textlink="">
      <xdr:nvSpPr>
        <xdr:cNvPr id="285" name="円/楕円 284"/>
        <xdr:cNvSpPr/>
      </xdr:nvSpPr>
      <xdr:spPr>
        <a:xfrm>
          <a:off x="143510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85833</xdr:rowOff>
    </xdr:from>
    <xdr:ext cx="762000" cy="259045"/>
    <xdr:sp macro="" textlink="">
      <xdr:nvSpPr>
        <xdr:cNvPr id="286" name="テキスト ボックス 285"/>
        <xdr:cNvSpPr txBox="1"/>
      </xdr:nvSpPr>
      <xdr:spPr>
        <a:xfrm>
          <a:off x="14020800" y="1431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7" name="円/楕円 286"/>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134093</xdr:rowOff>
    </xdr:from>
    <xdr:ext cx="762000" cy="259045"/>
    <xdr:sp macro="" textlink="">
      <xdr:nvSpPr>
        <xdr:cNvPr id="288" name="テキスト ボックス 287"/>
        <xdr:cNvSpPr txBox="1"/>
      </xdr:nvSpPr>
      <xdr:spPr>
        <a:xfrm>
          <a:off x="13131800" y="1436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空港関連の都市基盤整備等の事業推進や空港を管轄する消防業務のために必要な人員を確保したことにより、類似団体内平均と比較して高い水準となっていたが、消防事務を一部事務組合（泉州南消防組合）へ移管したため平成</a:t>
          </a:r>
          <a:r>
            <a:rPr kumimoji="1" lang="en-US" altLang="ja-JP" sz="1200">
              <a:latin typeface="ＭＳ Ｐゴシック"/>
            </a:rPr>
            <a:t>24</a:t>
          </a:r>
          <a:r>
            <a:rPr kumimoji="1" lang="ja-JP" altLang="en-US" sz="1200">
              <a:latin typeface="ＭＳ Ｐゴシック"/>
            </a:rPr>
            <a:t>年度から同平均と比較して低い水準となった。</a:t>
          </a:r>
        </a:p>
        <a:p>
          <a:r>
            <a:rPr kumimoji="1" lang="ja-JP" altLang="en-US" sz="1200">
              <a:latin typeface="ＭＳ Ｐゴシック"/>
            </a:rPr>
            <a:t>　今後も、中期財政計画と連携する定員適正化計画の定員削減目標（平成</a:t>
          </a:r>
          <a:r>
            <a:rPr kumimoji="1" lang="en-US" altLang="ja-JP" sz="1200">
              <a:latin typeface="ＭＳ Ｐゴシック"/>
            </a:rPr>
            <a:t>25</a:t>
          </a:r>
          <a:r>
            <a:rPr kumimoji="1" lang="ja-JP" altLang="en-US" sz="1200">
              <a:latin typeface="ＭＳ Ｐゴシック"/>
            </a:rPr>
            <a:t>年度からの</a:t>
          </a:r>
          <a:r>
            <a:rPr kumimoji="1" lang="en-US" altLang="ja-JP" sz="1200">
              <a:latin typeface="ＭＳ Ｐゴシック"/>
            </a:rPr>
            <a:t>5</a:t>
          </a:r>
          <a:r>
            <a:rPr kumimoji="1" lang="ja-JP" altLang="en-US" sz="1200">
              <a:latin typeface="ＭＳ Ｐゴシック"/>
            </a:rPr>
            <a:t>年間で</a:t>
          </a:r>
          <a:r>
            <a:rPr kumimoji="1" lang="en-US" altLang="ja-JP" sz="1200">
              <a:latin typeface="ＭＳ Ｐゴシック"/>
            </a:rPr>
            <a:t>100</a:t>
          </a:r>
          <a:r>
            <a:rPr kumimoji="1" lang="ja-JP" altLang="en-US" sz="1200">
              <a:latin typeface="ＭＳ Ｐゴシック"/>
            </a:rPr>
            <a:t>人の定員を削減すること）に基づき、より適正な定員管理に努める。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20" name="直線コネクタ 319"/>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21"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2" name="直線コネクタ 321"/>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3"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4" name="直線コネクタ 323"/>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145143</xdr:rowOff>
    </xdr:from>
    <xdr:to>
      <xdr:col>24</xdr:col>
      <xdr:colOff>558800</xdr:colOff>
      <xdr:row>60</xdr:row>
      <xdr:rowOff>28847</xdr:rowOff>
    </xdr:to>
    <xdr:cxnSp macro="">
      <xdr:nvCxnSpPr>
        <xdr:cNvPr id="325" name="直線コネクタ 324"/>
        <xdr:cNvCxnSpPr/>
      </xdr:nvCxnSpPr>
      <xdr:spPr>
        <a:xfrm flipV="1">
          <a:off x="16179800" y="1026069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6"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7" name="フローチャート : 判断 326"/>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28847</xdr:rowOff>
    </xdr:from>
    <xdr:to>
      <xdr:col>23</xdr:col>
      <xdr:colOff>406400</xdr:colOff>
      <xdr:row>63</xdr:row>
      <xdr:rowOff>72934</xdr:rowOff>
    </xdr:to>
    <xdr:cxnSp macro="">
      <xdr:nvCxnSpPr>
        <xdr:cNvPr id="328" name="直線コネクタ 327"/>
        <xdr:cNvCxnSpPr/>
      </xdr:nvCxnSpPr>
      <xdr:spPr>
        <a:xfrm flipV="1">
          <a:off x="15290800" y="1031584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9" name="フローチャート : 判断 328"/>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30" name="テキスト ボックス 32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72934</xdr:rowOff>
    </xdr:from>
    <xdr:to>
      <xdr:col>22</xdr:col>
      <xdr:colOff>203200</xdr:colOff>
      <xdr:row>63</xdr:row>
      <xdr:rowOff>152219</xdr:rowOff>
    </xdr:to>
    <xdr:cxnSp macro="">
      <xdr:nvCxnSpPr>
        <xdr:cNvPr id="331" name="直線コネクタ 330"/>
        <xdr:cNvCxnSpPr/>
      </xdr:nvCxnSpPr>
      <xdr:spPr>
        <a:xfrm flipV="1">
          <a:off x="14401800" y="1087428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2" name="フローチャート : 判断 331"/>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3" name="テキスト ボックス 332"/>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152219</xdr:rowOff>
    </xdr:from>
    <xdr:to>
      <xdr:col>21</xdr:col>
      <xdr:colOff>0</xdr:colOff>
      <xdr:row>64</xdr:row>
      <xdr:rowOff>39370</xdr:rowOff>
    </xdr:to>
    <xdr:cxnSp macro="">
      <xdr:nvCxnSpPr>
        <xdr:cNvPr id="334" name="直線コネクタ 333"/>
        <xdr:cNvCxnSpPr/>
      </xdr:nvCxnSpPr>
      <xdr:spPr>
        <a:xfrm flipV="1">
          <a:off x="13512800" y="109535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5" name="フローチャート : 判断 334"/>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6" name="テキスト ボックス 33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144417</xdr:rowOff>
    </xdr:from>
    <xdr:to>
      <xdr:col>19</xdr:col>
      <xdr:colOff>533400</xdr:colOff>
      <xdr:row>62</xdr:row>
      <xdr:rowOff>74567</xdr:rowOff>
    </xdr:to>
    <xdr:sp macro="" textlink="">
      <xdr:nvSpPr>
        <xdr:cNvPr id="337" name="フローチャート : 判断 336"/>
        <xdr:cNvSpPr/>
      </xdr:nvSpPr>
      <xdr:spPr>
        <a:xfrm>
          <a:off x="13462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84744</xdr:rowOff>
    </xdr:from>
    <xdr:ext cx="762000" cy="259045"/>
    <xdr:sp macro="" textlink="">
      <xdr:nvSpPr>
        <xdr:cNvPr id="338" name="テキスト ボックス 337"/>
        <xdr:cNvSpPr txBox="1"/>
      </xdr:nvSpPr>
      <xdr:spPr>
        <a:xfrm>
          <a:off x="13131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94343</xdr:rowOff>
    </xdr:from>
    <xdr:to>
      <xdr:col>24</xdr:col>
      <xdr:colOff>609600</xdr:colOff>
      <xdr:row>60</xdr:row>
      <xdr:rowOff>24493</xdr:rowOff>
    </xdr:to>
    <xdr:sp macro="" textlink="">
      <xdr:nvSpPr>
        <xdr:cNvPr id="344" name="円/楕円 343"/>
        <xdr:cNvSpPr/>
      </xdr:nvSpPr>
      <xdr:spPr>
        <a:xfrm>
          <a:off x="16967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110870</xdr:rowOff>
    </xdr:from>
    <xdr:ext cx="762000" cy="259045"/>
    <xdr:sp macro="" textlink="">
      <xdr:nvSpPr>
        <xdr:cNvPr id="345" name="定員管理の状況該当値テキスト"/>
        <xdr:cNvSpPr txBox="1"/>
      </xdr:nvSpPr>
      <xdr:spPr>
        <a:xfrm>
          <a:off x="17106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149497</xdr:rowOff>
    </xdr:from>
    <xdr:to>
      <xdr:col>23</xdr:col>
      <xdr:colOff>457200</xdr:colOff>
      <xdr:row>60</xdr:row>
      <xdr:rowOff>79647</xdr:rowOff>
    </xdr:to>
    <xdr:sp macro="" textlink="">
      <xdr:nvSpPr>
        <xdr:cNvPr id="346" name="円/楕円 345"/>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89824</xdr:rowOff>
    </xdr:from>
    <xdr:ext cx="736600" cy="259045"/>
    <xdr:sp macro="" textlink="">
      <xdr:nvSpPr>
        <xdr:cNvPr id="347" name="テキスト ボックス 346"/>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22134</xdr:rowOff>
    </xdr:from>
    <xdr:to>
      <xdr:col>22</xdr:col>
      <xdr:colOff>254000</xdr:colOff>
      <xdr:row>63</xdr:row>
      <xdr:rowOff>123734</xdr:rowOff>
    </xdr:to>
    <xdr:sp macro="" textlink="">
      <xdr:nvSpPr>
        <xdr:cNvPr id="348" name="円/楕円 347"/>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108511</xdr:rowOff>
    </xdr:from>
    <xdr:ext cx="762000" cy="259045"/>
    <xdr:sp macro="" textlink="">
      <xdr:nvSpPr>
        <xdr:cNvPr id="349" name="テキスト ボックス 348"/>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101419</xdr:rowOff>
    </xdr:from>
    <xdr:to>
      <xdr:col>21</xdr:col>
      <xdr:colOff>50800</xdr:colOff>
      <xdr:row>64</xdr:row>
      <xdr:rowOff>31569</xdr:rowOff>
    </xdr:to>
    <xdr:sp macro="" textlink="">
      <xdr:nvSpPr>
        <xdr:cNvPr id="350" name="円/楕円 349"/>
        <xdr:cNvSpPr/>
      </xdr:nvSpPr>
      <xdr:spPr>
        <a:xfrm>
          <a:off x="14351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16346</xdr:rowOff>
    </xdr:from>
    <xdr:ext cx="762000" cy="259045"/>
    <xdr:sp macro="" textlink="">
      <xdr:nvSpPr>
        <xdr:cNvPr id="351" name="テキスト ボックス 350"/>
        <xdr:cNvSpPr txBox="1"/>
      </xdr:nvSpPr>
      <xdr:spPr>
        <a:xfrm>
          <a:off x="14020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160020</xdr:rowOff>
    </xdr:from>
    <xdr:to>
      <xdr:col>19</xdr:col>
      <xdr:colOff>533400</xdr:colOff>
      <xdr:row>64</xdr:row>
      <xdr:rowOff>90170</xdr:rowOff>
    </xdr:to>
    <xdr:sp macro="" textlink="">
      <xdr:nvSpPr>
        <xdr:cNvPr id="352" name="円/楕円 351"/>
        <xdr:cNvSpPr/>
      </xdr:nvSpPr>
      <xdr:spPr>
        <a:xfrm>
          <a:off x="13462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74947</xdr:rowOff>
    </xdr:from>
    <xdr:ext cx="762000" cy="259045"/>
    <xdr:sp macro="" textlink="">
      <xdr:nvSpPr>
        <xdr:cNvPr id="353" name="テキスト ボックス 352"/>
        <xdr:cNvSpPr txBox="1"/>
      </xdr:nvSpPr>
      <xdr:spPr>
        <a:xfrm>
          <a:off x="13131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空港関連の都市基盤整備等を進め、その財源に地方債を活用した影響で公債費負担が重くなっている。また、平成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年度は、市立泉佐野病院病院の地方独立行政法人化に伴う第三セクター等改革推進債に係る公債費等により昨年度より</a:t>
          </a:r>
          <a:r>
            <a:rPr lang="en-US" altLang="ja-JP" sz="1200">
              <a:solidFill>
                <a:schemeClr val="dk1"/>
              </a:solidFill>
              <a:effectLst/>
              <a:latin typeface="+mn-lt"/>
              <a:ea typeface="+mn-ea"/>
              <a:cs typeface="+mn-cs"/>
            </a:rPr>
            <a:t>0.4</a:t>
          </a:r>
          <a:r>
            <a:rPr lang="ja-JP" altLang="ja-JP" sz="1200">
              <a:solidFill>
                <a:schemeClr val="dk1"/>
              </a:solidFill>
              <a:effectLst/>
              <a:latin typeface="+mn-lt"/>
              <a:ea typeface="+mn-ea"/>
              <a:cs typeface="+mn-cs"/>
            </a:rPr>
            <a:t>ポイント悪化している。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今後は、</a:t>
          </a:r>
          <a:r>
            <a:rPr lang="ja-JP" altLang="en-US" sz="1200">
              <a:solidFill>
                <a:schemeClr val="dk1"/>
              </a:solidFill>
              <a:effectLst/>
              <a:latin typeface="+mn-lt"/>
              <a:ea typeface="+mn-ea"/>
              <a:cs typeface="+mn-cs"/>
            </a:rPr>
            <a:t>中期財政計画</a:t>
          </a:r>
          <a:r>
            <a:rPr lang="ja-JP" altLang="ja-JP" sz="1200">
              <a:solidFill>
                <a:schemeClr val="dk1"/>
              </a:solidFill>
              <a:effectLst/>
              <a:latin typeface="+mn-lt"/>
              <a:ea typeface="+mn-ea"/>
              <a:cs typeface="+mn-cs"/>
            </a:rPr>
            <a:t>に基づき、</a:t>
          </a:r>
          <a:r>
            <a:rPr lang="ja-JP" altLang="en-US" sz="1200">
              <a:solidFill>
                <a:schemeClr val="dk1"/>
              </a:solidFill>
              <a:effectLst/>
              <a:latin typeface="+mn-lt"/>
              <a:ea typeface="+mn-ea"/>
              <a:cs typeface="+mn-cs"/>
            </a:rPr>
            <a:t>計画的な</a:t>
          </a:r>
          <a:r>
            <a:rPr lang="ja-JP" altLang="ja-JP" sz="1200">
              <a:solidFill>
                <a:schemeClr val="dk1"/>
              </a:solidFill>
              <a:effectLst/>
              <a:latin typeface="+mn-lt"/>
              <a:ea typeface="+mn-ea"/>
              <a:cs typeface="+mn-cs"/>
            </a:rPr>
            <a:t>地方債の発行を</a:t>
          </a:r>
          <a:r>
            <a:rPr lang="ja-JP" altLang="en-US" sz="1200">
              <a:solidFill>
                <a:schemeClr val="dk1"/>
              </a:solidFill>
              <a:effectLst/>
              <a:latin typeface="+mn-lt"/>
              <a:ea typeface="+mn-ea"/>
              <a:cs typeface="+mn-cs"/>
            </a:rPr>
            <a:t>行うことで</a:t>
          </a:r>
          <a:r>
            <a:rPr lang="ja-JP" altLang="ja-JP" sz="1200">
              <a:solidFill>
                <a:schemeClr val="dk1"/>
              </a:solidFill>
              <a:effectLst/>
              <a:latin typeface="+mn-lt"/>
              <a:ea typeface="+mn-ea"/>
              <a:cs typeface="+mn-cs"/>
            </a:rPr>
            <a:t>、公債費の抑制に努める。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80" name="直線コネクタ 379"/>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81"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2" name="直線コネクタ 381"/>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4" name="直線コネクタ 38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8382</xdr:rowOff>
    </xdr:to>
    <xdr:cxnSp macro="">
      <xdr:nvCxnSpPr>
        <xdr:cNvPr id="385" name="直線コネクタ 384"/>
        <xdr:cNvCxnSpPr/>
      </xdr:nvCxnSpPr>
      <xdr:spPr>
        <a:xfrm>
          <a:off x="16179800" y="73614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6"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7" name="フローチャート : 判断 386"/>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160528</xdr:rowOff>
    </xdr:to>
    <xdr:cxnSp macro="">
      <xdr:nvCxnSpPr>
        <xdr:cNvPr id="388" name="直線コネクタ 387"/>
        <xdr:cNvCxnSpPr/>
      </xdr:nvCxnSpPr>
      <xdr:spPr>
        <a:xfrm>
          <a:off x="15290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9" name="フローチャート : 判断 388"/>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90" name="テキスト ボックス 389"/>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83312</xdr:rowOff>
    </xdr:to>
    <xdr:cxnSp macro="">
      <xdr:nvCxnSpPr>
        <xdr:cNvPr id="391" name="直線コネクタ 390"/>
        <xdr:cNvCxnSpPr/>
      </xdr:nvCxnSpPr>
      <xdr:spPr>
        <a:xfrm>
          <a:off x="14401800" y="72745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2" name="フローチャート : 判断 391"/>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3" name="テキスト ボックス 392"/>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73660</xdr:rowOff>
    </xdr:to>
    <xdr:cxnSp macro="">
      <xdr:nvCxnSpPr>
        <xdr:cNvPr id="394" name="直線コネクタ 393"/>
        <xdr:cNvCxnSpPr/>
      </xdr:nvCxnSpPr>
      <xdr:spPr>
        <a:xfrm>
          <a:off x="13512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95" name="フローチャート : 判断 394"/>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96" name="テキスト ボックス 39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1524</xdr:rowOff>
    </xdr:from>
    <xdr:to>
      <xdr:col>19</xdr:col>
      <xdr:colOff>533400</xdr:colOff>
      <xdr:row>39</xdr:row>
      <xdr:rowOff>103124</xdr:rowOff>
    </xdr:to>
    <xdr:sp macro="" textlink="">
      <xdr:nvSpPr>
        <xdr:cNvPr id="397" name="フローチャート : 判断 396"/>
        <xdr:cNvSpPr/>
      </xdr:nvSpPr>
      <xdr:spPr>
        <a:xfrm>
          <a:off x="13462000" y="668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113301</xdr:rowOff>
    </xdr:from>
    <xdr:ext cx="762000" cy="259045"/>
    <xdr:sp macro="" textlink="">
      <xdr:nvSpPr>
        <xdr:cNvPr id="398" name="テキスト ボックス 397"/>
        <xdr:cNvSpPr txBox="1"/>
      </xdr:nvSpPr>
      <xdr:spPr>
        <a:xfrm>
          <a:off x="13131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129032</xdr:rowOff>
    </xdr:from>
    <xdr:to>
      <xdr:col>24</xdr:col>
      <xdr:colOff>609600</xdr:colOff>
      <xdr:row>43</xdr:row>
      <xdr:rowOff>59182</xdr:rowOff>
    </xdr:to>
    <xdr:sp macro="" textlink="">
      <xdr:nvSpPr>
        <xdr:cNvPr id="404" name="円/楕円 403"/>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24909</xdr:rowOff>
    </xdr:from>
    <xdr:ext cx="762000" cy="259045"/>
    <xdr:sp macro="" textlink="">
      <xdr:nvSpPr>
        <xdr:cNvPr id="405" name="公債費負担の状況該当値テキスト"/>
        <xdr:cNvSpPr txBox="1"/>
      </xdr:nvSpPr>
      <xdr:spPr>
        <a:xfrm>
          <a:off x="17106900" y="722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6" name="円/楕円 405"/>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7" name="テキスト ボックス 406"/>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8" name="円/楕円 407"/>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9" name="テキスト ボックス 408"/>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0" name="円/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12" name="円/楕円 41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13" name="テキスト ボックス 412"/>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空港関連の都市基盤整備等を進め、その財源に地方債を活用した影響で、一般会計等の地方債現在高が標準財政規模の</a:t>
          </a:r>
          <a:r>
            <a:rPr kumimoji="1" lang="en-US" altLang="ja-JP" sz="1100">
              <a:latin typeface="ＭＳ Ｐゴシック"/>
            </a:rPr>
            <a:t>4</a:t>
          </a:r>
          <a:r>
            <a:rPr kumimoji="1" lang="ja-JP" altLang="en-US" sz="1100">
              <a:latin typeface="ＭＳ Ｐゴシック"/>
            </a:rPr>
            <a:t>倍以上の</a:t>
          </a:r>
          <a:r>
            <a:rPr kumimoji="1" lang="en-US" altLang="ja-JP" sz="1100">
              <a:latin typeface="ＭＳ Ｐゴシック"/>
            </a:rPr>
            <a:t>948</a:t>
          </a:r>
          <a:r>
            <a:rPr kumimoji="1" lang="ja-JP" altLang="en-US" sz="1100">
              <a:latin typeface="ＭＳ Ｐゴシック"/>
            </a:rPr>
            <a:t>億円となっている。また、空港対岸の「りんくうタウン」の造成に関して、公費負担となる雨水整備を最優先で進めたため、公営企業債等繰出見込額が</a:t>
          </a:r>
          <a:r>
            <a:rPr kumimoji="1" lang="en-US" altLang="ja-JP" sz="1100">
              <a:latin typeface="ＭＳ Ｐゴシック"/>
            </a:rPr>
            <a:t>206</a:t>
          </a:r>
          <a:r>
            <a:rPr kumimoji="1" lang="ja-JP" altLang="en-US" sz="1100">
              <a:latin typeface="ＭＳ Ｐゴシック"/>
            </a:rPr>
            <a:t>億円となっていることが将来負担比率を押し上げる要因となっている。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年度は、地方債の償還による地方債残高の減少及び充当可能基金の増加により、昨年度より</a:t>
          </a:r>
          <a:r>
            <a:rPr kumimoji="1" lang="en-US" altLang="ja-JP" sz="1100">
              <a:latin typeface="ＭＳ Ｐゴシック"/>
            </a:rPr>
            <a:t>49.9</a:t>
          </a:r>
          <a:r>
            <a:rPr kumimoji="1" lang="ja-JP" altLang="en-US" sz="1100">
              <a:latin typeface="ＭＳ Ｐゴシック"/>
            </a:rPr>
            <a:t>％改善し早期健全化基準未満となった。しかしながら、地方債残高は依然として高水準であるため、今後は、中期財政計画に基づき、投資的事業を設定した事業量内とし、計画的な地方債の発行に努める。</a:t>
          </a: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20</xdr:row>
      <xdr:rowOff>156612</xdr:rowOff>
    </xdr:to>
    <xdr:cxnSp macro="">
      <xdr:nvCxnSpPr>
        <xdr:cNvPr id="442" name="直線コネクタ 441"/>
        <xdr:cNvCxnSpPr/>
      </xdr:nvCxnSpPr>
      <xdr:spPr>
        <a:xfrm flipV="1">
          <a:off x="17018000" y="2377101"/>
          <a:ext cx="0" cy="12085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128689</xdr:rowOff>
    </xdr:from>
    <xdr:ext cx="762000" cy="259045"/>
    <xdr:sp macro="" textlink="">
      <xdr:nvSpPr>
        <xdr:cNvPr id="443" name="将来負担の状況最小値テキスト"/>
        <xdr:cNvSpPr txBox="1"/>
      </xdr:nvSpPr>
      <xdr:spPr>
        <a:xfrm>
          <a:off x="17106900" y="355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20</xdr:row>
      <xdr:rowOff>156612</xdr:rowOff>
    </xdr:from>
    <xdr:to>
      <xdr:col>24</xdr:col>
      <xdr:colOff>647700</xdr:colOff>
      <xdr:row>20</xdr:row>
      <xdr:rowOff>156612</xdr:rowOff>
    </xdr:to>
    <xdr:cxnSp macro="">
      <xdr:nvCxnSpPr>
        <xdr:cNvPr id="444" name="直線コネクタ 443"/>
        <xdr:cNvCxnSpPr/>
      </xdr:nvCxnSpPr>
      <xdr:spPr>
        <a:xfrm>
          <a:off x="16929100" y="358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4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46" name="直線コネクタ 44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156612</xdr:rowOff>
    </xdr:from>
    <xdr:to>
      <xdr:col>24</xdr:col>
      <xdr:colOff>558800</xdr:colOff>
      <xdr:row>22</xdr:row>
      <xdr:rowOff>14393</xdr:rowOff>
    </xdr:to>
    <xdr:cxnSp macro="">
      <xdr:nvCxnSpPr>
        <xdr:cNvPr id="447" name="直線コネクタ 446"/>
        <xdr:cNvCxnSpPr/>
      </xdr:nvCxnSpPr>
      <xdr:spPr>
        <a:xfrm flipV="1">
          <a:off x="16179800" y="3585612"/>
          <a:ext cx="838200" cy="20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87308</xdr:rowOff>
    </xdr:from>
    <xdr:ext cx="762000" cy="259045"/>
    <xdr:sp macro="" textlink="">
      <xdr:nvSpPr>
        <xdr:cNvPr id="448" name="将来負担の状況平均値テキスト"/>
        <xdr:cNvSpPr txBox="1"/>
      </xdr:nvSpPr>
      <xdr:spPr>
        <a:xfrm>
          <a:off x="17106900" y="2316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70781</xdr:rowOff>
    </xdr:from>
    <xdr:to>
      <xdr:col>24</xdr:col>
      <xdr:colOff>609600</xdr:colOff>
      <xdr:row>15</xdr:row>
      <xdr:rowOff>931</xdr:rowOff>
    </xdr:to>
    <xdr:sp macro="" textlink="">
      <xdr:nvSpPr>
        <xdr:cNvPr id="449" name="フローチャート : 判断 448"/>
        <xdr:cNvSpPr/>
      </xdr:nvSpPr>
      <xdr:spPr>
        <a:xfrm>
          <a:off x="16967200" y="247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14393</xdr:rowOff>
    </xdr:from>
    <xdr:to>
      <xdr:col>23</xdr:col>
      <xdr:colOff>406400</xdr:colOff>
      <xdr:row>22</xdr:row>
      <xdr:rowOff>66273</xdr:rowOff>
    </xdr:to>
    <xdr:cxnSp macro="">
      <xdr:nvCxnSpPr>
        <xdr:cNvPr id="450" name="直線コネクタ 449"/>
        <xdr:cNvCxnSpPr/>
      </xdr:nvCxnSpPr>
      <xdr:spPr>
        <a:xfrm flipV="1">
          <a:off x="15290800" y="3786293"/>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104965</xdr:rowOff>
    </xdr:from>
    <xdr:to>
      <xdr:col>23</xdr:col>
      <xdr:colOff>457200</xdr:colOff>
      <xdr:row>15</xdr:row>
      <xdr:rowOff>35115</xdr:rowOff>
    </xdr:to>
    <xdr:sp macro="" textlink="">
      <xdr:nvSpPr>
        <xdr:cNvPr id="451" name="フローチャート : 判断 450"/>
        <xdr:cNvSpPr/>
      </xdr:nvSpPr>
      <xdr:spPr>
        <a:xfrm>
          <a:off x="16129000" y="250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45292</xdr:rowOff>
    </xdr:from>
    <xdr:ext cx="736600" cy="259045"/>
    <xdr:sp macro="" textlink="">
      <xdr:nvSpPr>
        <xdr:cNvPr id="452" name="テキスト ボックス 451"/>
        <xdr:cNvSpPr txBox="1"/>
      </xdr:nvSpPr>
      <xdr:spPr>
        <a:xfrm>
          <a:off x="15798800" y="227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66273</xdr:rowOff>
    </xdr:from>
    <xdr:to>
      <xdr:col>22</xdr:col>
      <xdr:colOff>203200</xdr:colOff>
      <xdr:row>22</xdr:row>
      <xdr:rowOff>139065</xdr:rowOff>
    </xdr:to>
    <xdr:cxnSp macro="">
      <xdr:nvCxnSpPr>
        <xdr:cNvPr id="453" name="直線コネクタ 452"/>
        <xdr:cNvCxnSpPr/>
      </xdr:nvCxnSpPr>
      <xdr:spPr>
        <a:xfrm flipV="1">
          <a:off x="14401800" y="3838173"/>
          <a:ext cx="8890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142769</xdr:rowOff>
    </xdr:from>
    <xdr:to>
      <xdr:col>22</xdr:col>
      <xdr:colOff>254000</xdr:colOff>
      <xdr:row>15</xdr:row>
      <xdr:rowOff>72919</xdr:rowOff>
    </xdr:to>
    <xdr:sp macro="" textlink="">
      <xdr:nvSpPr>
        <xdr:cNvPr id="454" name="フローチャート : 判断 453"/>
        <xdr:cNvSpPr/>
      </xdr:nvSpPr>
      <xdr:spPr>
        <a:xfrm>
          <a:off x="15240000" y="25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83096</xdr:rowOff>
    </xdr:from>
    <xdr:ext cx="762000" cy="259045"/>
    <xdr:sp macro="" textlink="">
      <xdr:nvSpPr>
        <xdr:cNvPr id="455" name="テキスト ボックス 454"/>
        <xdr:cNvSpPr txBox="1"/>
      </xdr:nvSpPr>
      <xdr:spPr>
        <a:xfrm>
          <a:off x="14909800" y="231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96838</xdr:rowOff>
    </xdr:from>
    <xdr:to>
      <xdr:col>21</xdr:col>
      <xdr:colOff>0</xdr:colOff>
      <xdr:row>22</xdr:row>
      <xdr:rowOff>139065</xdr:rowOff>
    </xdr:to>
    <xdr:cxnSp macro="">
      <xdr:nvCxnSpPr>
        <xdr:cNvPr id="456" name="直線コネクタ 455"/>
        <xdr:cNvCxnSpPr/>
      </xdr:nvCxnSpPr>
      <xdr:spPr>
        <a:xfrm>
          <a:off x="13512800" y="38687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39285</xdr:rowOff>
    </xdr:from>
    <xdr:to>
      <xdr:col>21</xdr:col>
      <xdr:colOff>50800</xdr:colOff>
      <xdr:row>15</xdr:row>
      <xdr:rowOff>140885</xdr:rowOff>
    </xdr:to>
    <xdr:sp macro="" textlink="">
      <xdr:nvSpPr>
        <xdr:cNvPr id="457" name="フローチャート : 判断 456"/>
        <xdr:cNvSpPr/>
      </xdr:nvSpPr>
      <xdr:spPr>
        <a:xfrm>
          <a:off x="14351000" y="261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151062</xdr:rowOff>
    </xdr:from>
    <xdr:ext cx="762000" cy="259045"/>
    <xdr:sp macro="" textlink="">
      <xdr:nvSpPr>
        <xdr:cNvPr id="458" name="テキスト ボックス 457"/>
        <xdr:cNvSpPr txBox="1"/>
      </xdr:nvSpPr>
      <xdr:spPr>
        <a:xfrm>
          <a:off x="14020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85132</xdr:rowOff>
    </xdr:from>
    <xdr:to>
      <xdr:col>19</xdr:col>
      <xdr:colOff>533400</xdr:colOff>
      <xdr:row>16</xdr:row>
      <xdr:rowOff>15282</xdr:rowOff>
    </xdr:to>
    <xdr:sp macro="" textlink="">
      <xdr:nvSpPr>
        <xdr:cNvPr id="459" name="フローチャート : 判断 458"/>
        <xdr:cNvSpPr/>
      </xdr:nvSpPr>
      <xdr:spPr>
        <a:xfrm>
          <a:off x="13462000" y="265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25459</xdr:rowOff>
    </xdr:from>
    <xdr:ext cx="762000" cy="259045"/>
    <xdr:sp macro="" textlink="">
      <xdr:nvSpPr>
        <xdr:cNvPr id="460" name="テキスト ボックス 459"/>
        <xdr:cNvSpPr txBox="1"/>
      </xdr:nvSpPr>
      <xdr:spPr>
        <a:xfrm>
          <a:off x="13131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105812</xdr:rowOff>
    </xdr:from>
    <xdr:to>
      <xdr:col>24</xdr:col>
      <xdr:colOff>609600</xdr:colOff>
      <xdr:row>21</xdr:row>
      <xdr:rowOff>35962</xdr:rowOff>
    </xdr:to>
    <xdr:sp macro="" textlink="">
      <xdr:nvSpPr>
        <xdr:cNvPr id="466" name="円/楕円 465"/>
        <xdr:cNvSpPr/>
      </xdr:nvSpPr>
      <xdr:spPr>
        <a:xfrm>
          <a:off x="16967200" y="35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1689</xdr:rowOff>
    </xdr:from>
    <xdr:ext cx="762000" cy="259045"/>
    <xdr:sp macro="" textlink="">
      <xdr:nvSpPr>
        <xdr:cNvPr id="467" name="将来負担の状況該当値テキスト"/>
        <xdr:cNvSpPr txBox="1"/>
      </xdr:nvSpPr>
      <xdr:spPr>
        <a:xfrm>
          <a:off x="17106900" y="343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135043</xdr:rowOff>
    </xdr:from>
    <xdr:to>
      <xdr:col>23</xdr:col>
      <xdr:colOff>457200</xdr:colOff>
      <xdr:row>22</xdr:row>
      <xdr:rowOff>65193</xdr:rowOff>
    </xdr:to>
    <xdr:sp macro="" textlink="">
      <xdr:nvSpPr>
        <xdr:cNvPr id="468" name="円/楕円 467"/>
        <xdr:cNvSpPr/>
      </xdr:nvSpPr>
      <xdr:spPr>
        <a:xfrm>
          <a:off x="16129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49970</xdr:rowOff>
    </xdr:from>
    <xdr:ext cx="736600" cy="259045"/>
    <xdr:sp macro="" textlink="">
      <xdr:nvSpPr>
        <xdr:cNvPr id="469" name="テキスト ボックス 468"/>
        <xdr:cNvSpPr txBox="1"/>
      </xdr:nvSpPr>
      <xdr:spPr>
        <a:xfrm>
          <a:off x="15798800" y="382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15473</xdr:rowOff>
    </xdr:from>
    <xdr:to>
      <xdr:col>22</xdr:col>
      <xdr:colOff>254000</xdr:colOff>
      <xdr:row>22</xdr:row>
      <xdr:rowOff>117073</xdr:rowOff>
    </xdr:to>
    <xdr:sp macro="" textlink="">
      <xdr:nvSpPr>
        <xdr:cNvPr id="470" name="円/楕円 469"/>
        <xdr:cNvSpPr/>
      </xdr:nvSpPr>
      <xdr:spPr>
        <a:xfrm>
          <a:off x="15240000" y="37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101850</xdr:rowOff>
    </xdr:from>
    <xdr:ext cx="762000" cy="259045"/>
    <xdr:sp macro="" textlink="">
      <xdr:nvSpPr>
        <xdr:cNvPr id="471" name="テキスト ボックス 470"/>
        <xdr:cNvSpPr txBox="1"/>
      </xdr:nvSpPr>
      <xdr:spPr>
        <a:xfrm>
          <a:off x="14909800" y="38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88265</xdr:rowOff>
    </xdr:from>
    <xdr:to>
      <xdr:col>21</xdr:col>
      <xdr:colOff>50800</xdr:colOff>
      <xdr:row>23</xdr:row>
      <xdr:rowOff>18415</xdr:rowOff>
    </xdr:to>
    <xdr:sp macro="" textlink="">
      <xdr:nvSpPr>
        <xdr:cNvPr id="472" name="円/楕円 471"/>
        <xdr:cNvSpPr/>
      </xdr:nvSpPr>
      <xdr:spPr>
        <a:xfrm>
          <a:off x="14351000" y="38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3192</xdr:rowOff>
    </xdr:from>
    <xdr:ext cx="762000" cy="259045"/>
    <xdr:sp macro="" textlink="">
      <xdr:nvSpPr>
        <xdr:cNvPr id="473" name="テキスト ボックス 472"/>
        <xdr:cNvSpPr txBox="1"/>
      </xdr:nvSpPr>
      <xdr:spPr>
        <a:xfrm>
          <a:off x="1402080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46038</xdr:rowOff>
    </xdr:from>
    <xdr:to>
      <xdr:col>19</xdr:col>
      <xdr:colOff>533400</xdr:colOff>
      <xdr:row>22</xdr:row>
      <xdr:rowOff>147638</xdr:rowOff>
    </xdr:to>
    <xdr:sp macro="" textlink="">
      <xdr:nvSpPr>
        <xdr:cNvPr id="474" name="円/楕円 473"/>
        <xdr:cNvSpPr/>
      </xdr:nvSpPr>
      <xdr:spPr>
        <a:xfrm>
          <a:off x="134620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132415</xdr:rowOff>
    </xdr:from>
    <xdr:ext cx="762000" cy="259045"/>
    <xdr:sp macro="" textlink="">
      <xdr:nvSpPr>
        <xdr:cNvPr id="475" name="テキスト ボックス 474"/>
        <xdr:cNvSpPr txBox="1"/>
      </xdr:nvSpPr>
      <xdr:spPr>
        <a:xfrm>
          <a:off x="13131800" y="39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101,685
100,713
56.36
41,724,674
40,615,769
994,624
21,854,700
81,146,735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23.2
302.1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職員の給与水準を示すラスパイレス指数は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類似団体内</a:t>
          </a:r>
          <a:r>
            <a:rPr lang="ja-JP" altLang="en-US" sz="1100">
              <a:solidFill>
                <a:schemeClr val="dk1"/>
              </a:solidFill>
              <a:effectLst/>
              <a:latin typeface="+mn-lt"/>
              <a:ea typeface="+mn-ea"/>
              <a:cs typeface="+mn-cs"/>
            </a:rPr>
            <a:t>で最低</a:t>
          </a:r>
          <a:r>
            <a:rPr lang="ja-JP" altLang="ja-JP" sz="1100">
              <a:solidFill>
                <a:schemeClr val="dk1"/>
              </a:solidFill>
              <a:effectLst/>
              <a:latin typeface="+mn-lt"/>
              <a:ea typeface="+mn-ea"/>
              <a:cs typeface="+mn-cs"/>
            </a:rPr>
            <a:t>水準にあり、人件費に係る経常収支比率においても類似団体内平均を下回っている。また、平成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消防事務を一部事務組合（泉州南消防組合）へ移管し、当該事務に係る人件費が補助費等に振り替わったことで、</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ポイント改善している。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今後も、中期財政計画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人件費の適正化</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36</xdr:row>
      <xdr:rowOff>111760</xdr:rowOff>
    </xdr:to>
    <xdr:cxnSp macro="">
      <xdr:nvCxnSpPr>
        <xdr:cNvPr id="65" name="直線コネクタ 64"/>
        <xdr:cNvCxnSpPr/>
      </xdr:nvCxnSpPr>
      <xdr:spPr>
        <a:xfrm flipV="1">
          <a:off x="3987800" y="59791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92710</xdr:rowOff>
    </xdr:to>
    <xdr:cxnSp macro="">
      <xdr:nvCxnSpPr>
        <xdr:cNvPr id="68" name="直線コネクタ 67"/>
        <xdr:cNvCxnSpPr/>
      </xdr:nvCxnSpPr>
      <xdr:spPr>
        <a:xfrm flipV="1">
          <a:off x="3098800" y="6283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115570</xdr:rowOff>
    </xdr:to>
    <xdr:cxnSp macro="">
      <xdr:nvCxnSpPr>
        <xdr:cNvPr id="71" name="直線コネクタ 70"/>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27940</xdr:rowOff>
    </xdr:to>
    <xdr:cxnSp macro="">
      <xdr:nvCxnSpPr>
        <xdr:cNvPr id="74" name="直線コネクタ 73"/>
        <xdr:cNvCxnSpPr/>
      </xdr:nvCxnSpPr>
      <xdr:spPr>
        <a:xfrm flipV="1">
          <a:off x="1320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4" name="円/楕円 83"/>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5"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6" name="円/楕円 85"/>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7" name="テキスト ボックス 86"/>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8" name="円/楕円 87"/>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89" name="テキスト ボックス 88"/>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0" name="円/楕円 89"/>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91" name="テキスト ボックス 90"/>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2" name="円/楕円 91"/>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3" name="テキスト ボックス 92"/>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類似団体内平均と比較して低い水準で推移している。</a:t>
          </a:r>
          <a:endParaRPr lang="ja-JP" altLang="ja-JP" sz="1400">
            <a:effectLst/>
          </a:endParaRPr>
        </a:p>
        <a:p>
          <a:r>
            <a:rPr lang="ja-JP" altLang="ja-JP" sz="1100">
              <a:solidFill>
                <a:schemeClr val="dk1"/>
              </a:solidFill>
              <a:effectLst/>
              <a:latin typeface="+mn-lt"/>
              <a:ea typeface="+mn-ea"/>
              <a:cs typeface="+mn-cs"/>
            </a:rPr>
            <a:t>　また、物件費のうち、最も高い構成比を占めるのが委託料となっている。この委託料については、職員の定員削減と並行して増加が見込まれるため、新たに発生してくる委託料に特に注意を払いながら、物件費全体の精査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54610</xdr:rowOff>
    </xdr:from>
    <xdr:to>
      <xdr:col>24</xdr:col>
      <xdr:colOff>31750</xdr:colOff>
      <xdr:row>13</xdr:row>
      <xdr:rowOff>62230</xdr:rowOff>
    </xdr:to>
    <xdr:cxnSp macro="">
      <xdr:nvCxnSpPr>
        <xdr:cNvPr id="126" name="直線コネクタ 125"/>
        <xdr:cNvCxnSpPr/>
      </xdr:nvCxnSpPr>
      <xdr:spPr>
        <a:xfrm>
          <a:off x="15671800" y="228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54610</xdr:rowOff>
    </xdr:from>
    <xdr:to>
      <xdr:col>22</xdr:col>
      <xdr:colOff>565150</xdr:colOff>
      <xdr:row>13</xdr:row>
      <xdr:rowOff>115570</xdr:rowOff>
    </xdr:to>
    <xdr:cxnSp macro="">
      <xdr:nvCxnSpPr>
        <xdr:cNvPr id="129" name="直線コネクタ 128"/>
        <xdr:cNvCxnSpPr/>
      </xdr:nvCxnSpPr>
      <xdr:spPr>
        <a:xfrm flipV="1">
          <a:off x="14782800" y="228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77470</xdr:rowOff>
    </xdr:from>
    <xdr:to>
      <xdr:col>21</xdr:col>
      <xdr:colOff>361950</xdr:colOff>
      <xdr:row>13</xdr:row>
      <xdr:rowOff>115570</xdr:rowOff>
    </xdr:to>
    <xdr:cxnSp macro="">
      <xdr:nvCxnSpPr>
        <xdr:cNvPr id="132" name="直線コネクタ 131"/>
        <xdr:cNvCxnSpPr/>
      </xdr:nvCxnSpPr>
      <xdr:spPr>
        <a:xfrm>
          <a:off x="13893800" y="230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77470</xdr:rowOff>
    </xdr:from>
    <xdr:to>
      <xdr:col>20</xdr:col>
      <xdr:colOff>158750</xdr:colOff>
      <xdr:row>13</xdr:row>
      <xdr:rowOff>77470</xdr:rowOff>
    </xdr:to>
    <xdr:cxnSp macro="">
      <xdr:nvCxnSpPr>
        <xdr:cNvPr id="135" name="直線コネクタ 134"/>
        <xdr:cNvCxnSpPr/>
      </xdr:nvCxnSpPr>
      <xdr:spPr>
        <a:xfrm>
          <a:off x="13004800" y="230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83820</xdr:rowOff>
    </xdr:from>
    <xdr:to>
      <xdr:col>20</xdr:col>
      <xdr:colOff>209550</xdr:colOff>
      <xdr:row>15</xdr:row>
      <xdr:rowOff>13970</xdr:rowOff>
    </xdr:to>
    <xdr:sp macro="" textlink="">
      <xdr:nvSpPr>
        <xdr:cNvPr id="136" name="フローチャート : 判断 135"/>
        <xdr:cNvSpPr/>
      </xdr:nvSpPr>
      <xdr:spPr>
        <a:xfrm>
          <a:off x="13843000" y="248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170197</xdr:rowOff>
    </xdr:from>
    <xdr:ext cx="762000" cy="259045"/>
    <xdr:sp macro="" textlink="">
      <xdr:nvSpPr>
        <xdr:cNvPr id="137" name="テキスト ボックス 136"/>
        <xdr:cNvSpPr txBox="1"/>
      </xdr:nvSpPr>
      <xdr:spPr>
        <a:xfrm>
          <a:off x="13512800" y="25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38" name="フローチャート : 判断 137"/>
        <xdr:cNvSpPr/>
      </xdr:nvSpPr>
      <xdr:spPr>
        <a:xfrm>
          <a:off x="12954000" y="248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170197</xdr:rowOff>
    </xdr:from>
    <xdr:ext cx="762000" cy="259045"/>
    <xdr:sp macro="" textlink="">
      <xdr:nvSpPr>
        <xdr:cNvPr id="139" name="テキスト ボックス 138"/>
        <xdr:cNvSpPr txBox="1"/>
      </xdr:nvSpPr>
      <xdr:spPr>
        <a:xfrm>
          <a:off x="12623800" y="25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11430</xdr:rowOff>
    </xdr:from>
    <xdr:to>
      <xdr:col>24</xdr:col>
      <xdr:colOff>82550</xdr:colOff>
      <xdr:row>13</xdr:row>
      <xdr:rowOff>113030</xdr:rowOff>
    </xdr:to>
    <xdr:sp macro="" textlink="">
      <xdr:nvSpPr>
        <xdr:cNvPr id="145" name="円/楕円 144"/>
        <xdr:cNvSpPr/>
      </xdr:nvSpPr>
      <xdr:spPr>
        <a:xfrm>
          <a:off x="164592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91457</xdr:rowOff>
    </xdr:from>
    <xdr:ext cx="762000" cy="259045"/>
    <xdr:sp macro="" textlink="">
      <xdr:nvSpPr>
        <xdr:cNvPr id="146" name="物件費該当値テキスト"/>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3810</xdr:rowOff>
    </xdr:from>
    <xdr:to>
      <xdr:col>22</xdr:col>
      <xdr:colOff>615950</xdr:colOff>
      <xdr:row>13</xdr:row>
      <xdr:rowOff>105410</xdr:rowOff>
    </xdr:to>
    <xdr:sp macro="" textlink="">
      <xdr:nvSpPr>
        <xdr:cNvPr id="147" name="円/楕円 146"/>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115587</xdr:rowOff>
    </xdr:from>
    <xdr:ext cx="736600" cy="259045"/>
    <xdr:sp macro="" textlink="">
      <xdr:nvSpPr>
        <xdr:cNvPr id="148" name="テキスト ボックス 147"/>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9" name="円/楕円 148"/>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0" name="テキスト ボックス 149"/>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26670</xdr:rowOff>
    </xdr:from>
    <xdr:to>
      <xdr:col>20</xdr:col>
      <xdr:colOff>209550</xdr:colOff>
      <xdr:row>13</xdr:row>
      <xdr:rowOff>128270</xdr:rowOff>
    </xdr:to>
    <xdr:sp macro="" textlink="">
      <xdr:nvSpPr>
        <xdr:cNvPr id="151" name="円/楕円 150"/>
        <xdr:cNvSpPr/>
      </xdr:nvSpPr>
      <xdr:spPr>
        <a:xfrm>
          <a:off x="13843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138447</xdr:rowOff>
    </xdr:from>
    <xdr:ext cx="762000" cy="259045"/>
    <xdr:sp macro="" textlink="">
      <xdr:nvSpPr>
        <xdr:cNvPr id="152" name="テキスト ボックス 151"/>
        <xdr:cNvSpPr txBox="1"/>
      </xdr:nvSpPr>
      <xdr:spPr>
        <a:xfrm>
          <a:off x="13512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26670</xdr:rowOff>
    </xdr:from>
    <xdr:to>
      <xdr:col>19</xdr:col>
      <xdr:colOff>6350</xdr:colOff>
      <xdr:row>13</xdr:row>
      <xdr:rowOff>128270</xdr:rowOff>
    </xdr:to>
    <xdr:sp macro="" textlink="">
      <xdr:nvSpPr>
        <xdr:cNvPr id="153" name="円/楕円 152"/>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138447</xdr:rowOff>
    </xdr:from>
    <xdr:ext cx="762000" cy="259045"/>
    <xdr:sp macro="" textlink="">
      <xdr:nvSpPr>
        <xdr:cNvPr id="154" name="テキスト ボックス 153"/>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類似団体内平均と比較して概ね同水準で推移している。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歳出額として、増加傾向にあるため、資格審査等の適正化を推進する等、</a:t>
          </a:r>
          <a:r>
            <a:rPr lang="ja-JP" altLang="ja-JP" sz="1100">
              <a:solidFill>
                <a:schemeClr val="dk1"/>
              </a:solidFill>
              <a:effectLst/>
              <a:latin typeface="+mn-lt"/>
              <a:ea typeface="+mn-ea"/>
              <a:cs typeface="+mn-cs"/>
            </a:rPr>
            <a:t>各種扶助費の支給について、</a:t>
          </a:r>
          <a:r>
            <a:rPr lang="ja-JP" altLang="en-US" sz="1100">
              <a:solidFill>
                <a:schemeClr val="dk1"/>
              </a:solidFill>
              <a:effectLst/>
              <a:latin typeface="+mn-lt"/>
              <a:ea typeface="+mn-ea"/>
              <a:cs typeface="+mn-cs"/>
            </a:rPr>
            <a:t>増加傾向に歯止めをかけるよう努める。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140607</xdr:rowOff>
    </xdr:to>
    <xdr:cxnSp macro="">
      <xdr:nvCxnSpPr>
        <xdr:cNvPr id="189" name="直線コネクタ 188"/>
        <xdr:cNvCxnSpPr/>
      </xdr:nvCxnSpPr>
      <xdr:spPr>
        <a:xfrm flipV="1">
          <a:off x="3987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140607</xdr:rowOff>
    </xdr:to>
    <xdr:cxnSp macro="">
      <xdr:nvCxnSpPr>
        <xdr:cNvPr id="192" name="直線コネクタ 191"/>
        <xdr:cNvCxnSpPr/>
      </xdr:nvCxnSpPr>
      <xdr:spPr>
        <a:xfrm>
          <a:off x="3098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118835</xdr:rowOff>
    </xdr:to>
    <xdr:cxnSp macro="">
      <xdr:nvCxnSpPr>
        <xdr:cNvPr id="195" name="直線コネクタ 194"/>
        <xdr:cNvCxnSpPr/>
      </xdr:nvCxnSpPr>
      <xdr:spPr>
        <a:xfrm flipV="1">
          <a:off x="2209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118835</xdr:rowOff>
    </xdr:to>
    <xdr:cxnSp macro="">
      <xdr:nvCxnSpPr>
        <xdr:cNvPr id="198" name="直線コネクタ 197"/>
        <xdr:cNvCxnSpPr/>
      </xdr:nvCxnSpPr>
      <xdr:spPr>
        <a:xfrm>
          <a:off x="1320800" y="9428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57150</xdr:rowOff>
    </xdr:from>
    <xdr:to>
      <xdr:col>3</xdr:col>
      <xdr:colOff>193675</xdr:colOff>
      <xdr:row>55</xdr:row>
      <xdr:rowOff>158750</xdr:rowOff>
    </xdr:to>
    <xdr:sp macro="" textlink="">
      <xdr:nvSpPr>
        <xdr:cNvPr id="199" name="フローチャート : 判断 198"/>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00" name="テキスト ボックス 19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1" name="フローチャート : 判断 200"/>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2" name="テキスト ボックス 201"/>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8" name="円/楕円 207"/>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09"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0" name="円/楕円 209"/>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1" name="テキスト ボックス 210"/>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2" name="円/楕円 211"/>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13" name="テキスト ボックス 212"/>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4" name="円/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5" name="テキスト ボックス 214"/>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6" name="円/楕円 215"/>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17" name="テキスト ボックス 21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内平均と比較して高い水準となっているのは、繰出金が主たる要因である。これは、空港対岸の「りんくうタウン」の造成に関して進めた雨水整備に対する下水道事業特別会計への繰出金が多額となっている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下水道事業について、より自立的・効率的な経営に努める。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151493</xdr:rowOff>
    </xdr:to>
    <xdr:cxnSp macro="">
      <xdr:nvCxnSpPr>
        <xdr:cNvPr id="252" name="直線コネクタ 251"/>
        <xdr:cNvCxnSpPr/>
      </xdr:nvCxnSpPr>
      <xdr:spPr>
        <a:xfrm flipV="1">
          <a:off x="15671800" y="1019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151493</xdr:rowOff>
    </xdr:from>
    <xdr:to>
      <xdr:col>22</xdr:col>
      <xdr:colOff>565150</xdr:colOff>
      <xdr:row>59</xdr:row>
      <xdr:rowOff>151493</xdr:rowOff>
    </xdr:to>
    <xdr:cxnSp macro="">
      <xdr:nvCxnSpPr>
        <xdr:cNvPr id="255" name="直線コネクタ 254"/>
        <xdr:cNvCxnSpPr/>
      </xdr:nvCxnSpPr>
      <xdr:spPr>
        <a:xfrm>
          <a:off x="14782800" y="1026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97065</xdr:rowOff>
    </xdr:from>
    <xdr:to>
      <xdr:col>21</xdr:col>
      <xdr:colOff>361950</xdr:colOff>
      <xdr:row>59</xdr:row>
      <xdr:rowOff>151493</xdr:rowOff>
    </xdr:to>
    <xdr:cxnSp macro="">
      <xdr:nvCxnSpPr>
        <xdr:cNvPr id="258" name="直線コネクタ 257"/>
        <xdr:cNvCxnSpPr/>
      </xdr:nvCxnSpPr>
      <xdr:spPr>
        <a:xfrm>
          <a:off x="13893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42635</xdr:rowOff>
    </xdr:from>
    <xdr:to>
      <xdr:col>20</xdr:col>
      <xdr:colOff>158750</xdr:colOff>
      <xdr:row>59</xdr:row>
      <xdr:rowOff>97065</xdr:rowOff>
    </xdr:to>
    <xdr:cxnSp macro="">
      <xdr:nvCxnSpPr>
        <xdr:cNvPr id="261" name="直線コネクタ 260"/>
        <xdr:cNvCxnSpPr/>
      </xdr:nvCxnSpPr>
      <xdr:spPr>
        <a:xfrm>
          <a:off x="13004800" y="10158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2" name="フローチャート : 判断 261"/>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3" name="テキスト ボックス 262"/>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146957</xdr:rowOff>
    </xdr:from>
    <xdr:to>
      <xdr:col>19</xdr:col>
      <xdr:colOff>6350</xdr:colOff>
      <xdr:row>57</xdr:row>
      <xdr:rowOff>77107</xdr:rowOff>
    </xdr:to>
    <xdr:sp macro="" textlink="">
      <xdr:nvSpPr>
        <xdr:cNvPr id="264" name="フローチャート : 判断 263"/>
        <xdr:cNvSpPr/>
      </xdr:nvSpPr>
      <xdr:spPr>
        <a:xfrm>
          <a:off x="12954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87284</xdr:rowOff>
    </xdr:from>
    <xdr:ext cx="762000" cy="259045"/>
    <xdr:sp macro="" textlink="">
      <xdr:nvSpPr>
        <xdr:cNvPr id="265" name="テキスト ボックス 264"/>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100693</xdr:rowOff>
    </xdr:from>
    <xdr:to>
      <xdr:col>22</xdr:col>
      <xdr:colOff>615950</xdr:colOff>
      <xdr:row>60</xdr:row>
      <xdr:rowOff>30843</xdr:rowOff>
    </xdr:to>
    <xdr:sp macro="" textlink="">
      <xdr:nvSpPr>
        <xdr:cNvPr id="273" name="円/楕円 272"/>
        <xdr:cNvSpPr/>
      </xdr:nvSpPr>
      <xdr:spPr>
        <a:xfrm>
          <a:off x="15621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15620</xdr:rowOff>
    </xdr:from>
    <xdr:ext cx="736600" cy="259045"/>
    <xdr:sp macro="" textlink="">
      <xdr:nvSpPr>
        <xdr:cNvPr id="274" name="テキスト ボックス 273"/>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100693</xdr:rowOff>
    </xdr:from>
    <xdr:to>
      <xdr:col>21</xdr:col>
      <xdr:colOff>412750</xdr:colOff>
      <xdr:row>60</xdr:row>
      <xdr:rowOff>30843</xdr:rowOff>
    </xdr:to>
    <xdr:sp macro="" textlink="">
      <xdr:nvSpPr>
        <xdr:cNvPr id="275" name="円/楕円 274"/>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15620</xdr:rowOff>
    </xdr:from>
    <xdr:ext cx="762000" cy="259045"/>
    <xdr:sp macro="" textlink="">
      <xdr:nvSpPr>
        <xdr:cNvPr id="276" name="テキスト ボックス 275"/>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46265</xdr:rowOff>
    </xdr:from>
    <xdr:to>
      <xdr:col>20</xdr:col>
      <xdr:colOff>209550</xdr:colOff>
      <xdr:row>59</xdr:row>
      <xdr:rowOff>147865</xdr:rowOff>
    </xdr:to>
    <xdr:sp macro="" textlink="">
      <xdr:nvSpPr>
        <xdr:cNvPr id="277" name="円/楕円 276"/>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132642</xdr:rowOff>
    </xdr:from>
    <xdr:ext cx="762000" cy="259045"/>
    <xdr:sp macro="" textlink="">
      <xdr:nvSpPr>
        <xdr:cNvPr id="278" name="テキスト ボックス 277"/>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163285</xdr:rowOff>
    </xdr:from>
    <xdr:to>
      <xdr:col>19</xdr:col>
      <xdr:colOff>6350</xdr:colOff>
      <xdr:row>59</xdr:row>
      <xdr:rowOff>93435</xdr:rowOff>
    </xdr:to>
    <xdr:sp macro="" textlink="">
      <xdr:nvSpPr>
        <xdr:cNvPr id="279" name="円/楕円 278"/>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78212</xdr:rowOff>
    </xdr:from>
    <xdr:ext cx="762000" cy="259045"/>
    <xdr:sp macro="" textlink="">
      <xdr:nvSpPr>
        <xdr:cNvPr id="280" name="テキスト ボックス 279"/>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年度までは、</a:t>
          </a:r>
          <a:r>
            <a:rPr lang="ja-JP" altLang="ja-JP" sz="1100">
              <a:solidFill>
                <a:schemeClr val="dk1"/>
              </a:solidFill>
              <a:effectLst/>
              <a:latin typeface="+mn-lt"/>
              <a:ea typeface="+mn-ea"/>
              <a:cs typeface="+mn-cs"/>
            </a:rPr>
            <a:t>類似団体内平均と比較して</a:t>
          </a:r>
          <a:r>
            <a:rPr lang="ja-JP" altLang="en-US" sz="1100">
              <a:solidFill>
                <a:schemeClr val="dk1"/>
              </a:solidFill>
              <a:effectLst/>
              <a:latin typeface="+mn-lt"/>
              <a:ea typeface="+mn-ea"/>
              <a:cs typeface="+mn-cs"/>
            </a:rPr>
            <a:t>概ね同水準で推移してきたが、平成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年度は、同平均より高い水準となっている。これは、</a:t>
          </a:r>
          <a:r>
            <a:rPr lang="ja-JP" altLang="ja-JP" sz="1100">
              <a:solidFill>
                <a:schemeClr val="dk1"/>
              </a:solidFill>
              <a:effectLst/>
              <a:latin typeface="+mn-lt"/>
              <a:ea typeface="+mn-ea"/>
              <a:cs typeface="+mn-cs"/>
            </a:rPr>
            <a:t>消防事務を一部事務組合（泉州南消防組合）へ移管し、当該事務に係る人件費が補助費等に振り替わったこと</a:t>
          </a:r>
          <a:r>
            <a:rPr lang="ja-JP" altLang="en-US" sz="1100">
              <a:solidFill>
                <a:schemeClr val="dk1"/>
              </a:solidFill>
              <a:effectLst/>
              <a:latin typeface="+mn-lt"/>
              <a:ea typeface="+mn-ea"/>
              <a:cs typeface="+mn-cs"/>
            </a:rPr>
            <a:t>によるものである。</a:t>
          </a:r>
          <a:endParaRPr lang="ja-JP" altLang="ja-JP" sz="1400">
            <a:effectLst/>
          </a:endParaRPr>
        </a:p>
        <a:p>
          <a:r>
            <a:rPr lang="ja-JP" altLang="ja-JP" sz="1100">
              <a:solidFill>
                <a:schemeClr val="dk1"/>
              </a:solidFill>
              <a:effectLst/>
              <a:latin typeface="+mn-lt"/>
              <a:ea typeface="+mn-ea"/>
              <a:cs typeface="+mn-cs"/>
            </a:rPr>
            <a:t>　また、補助費等のうち、</a:t>
          </a:r>
          <a:r>
            <a:rPr lang="ja-JP" altLang="en-US" sz="1100">
              <a:solidFill>
                <a:schemeClr val="dk1"/>
              </a:solidFill>
              <a:effectLst/>
              <a:latin typeface="+mn-lt"/>
              <a:ea typeface="+mn-ea"/>
              <a:cs typeface="+mn-cs"/>
            </a:rPr>
            <a:t>同消防組合、</a:t>
          </a:r>
          <a:r>
            <a:rPr lang="ja-JP" altLang="ja-JP" sz="1100">
              <a:solidFill>
                <a:schemeClr val="dk1"/>
              </a:solidFill>
              <a:effectLst/>
              <a:latin typeface="+mn-lt"/>
              <a:ea typeface="+mn-ea"/>
              <a:cs typeface="+mn-cs"/>
            </a:rPr>
            <a:t>泉佐野市田尻町清掃施設組合</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（独）りんくう総合医療センターへの補助金が高い構成比を占めている。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上記の</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組合及びセンターは、自立的・効率的な経営を行っているところであるが、引き続き、これらを含めた補助費等全体の精査に努める。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38</xdr:row>
      <xdr:rowOff>127000</xdr:rowOff>
    </xdr:to>
    <xdr:cxnSp macro="">
      <xdr:nvCxnSpPr>
        <xdr:cNvPr id="312" name="直線コネクタ 311"/>
        <xdr:cNvCxnSpPr/>
      </xdr:nvCxnSpPr>
      <xdr:spPr>
        <a:xfrm>
          <a:off x="15671800" y="63830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39370</xdr:rowOff>
    </xdr:from>
    <xdr:to>
      <xdr:col>22</xdr:col>
      <xdr:colOff>565150</xdr:colOff>
      <xdr:row>37</xdr:row>
      <xdr:rowOff>54610</xdr:rowOff>
    </xdr:to>
    <xdr:cxnSp macro="">
      <xdr:nvCxnSpPr>
        <xdr:cNvPr id="315" name="直線コネクタ 314"/>
        <xdr:cNvCxnSpPr/>
      </xdr:nvCxnSpPr>
      <xdr:spPr>
        <a:xfrm flipV="1">
          <a:off x="14782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38</xdr:row>
      <xdr:rowOff>73660</xdr:rowOff>
    </xdr:to>
    <xdr:cxnSp macro="">
      <xdr:nvCxnSpPr>
        <xdr:cNvPr id="318" name="直線コネクタ 317"/>
        <xdr:cNvCxnSpPr/>
      </xdr:nvCxnSpPr>
      <xdr:spPr>
        <a:xfrm flipV="1">
          <a:off x="13893800" y="6398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73660</xdr:rowOff>
    </xdr:from>
    <xdr:to>
      <xdr:col>20</xdr:col>
      <xdr:colOff>158750</xdr:colOff>
      <xdr:row>38</xdr:row>
      <xdr:rowOff>81280</xdr:rowOff>
    </xdr:to>
    <xdr:cxnSp macro="">
      <xdr:nvCxnSpPr>
        <xdr:cNvPr id="321" name="直線コネクタ 320"/>
        <xdr:cNvCxnSpPr/>
      </xdr:nvCxnSpPr>
      <xdr:spPr>
        <a:xfrm flipV="1">
          <a:off x="13004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22" name="フローチャート : 判断 321"/>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35577</xdr:rowOff>
    </xdr:from>
    <xdr:ext cx="762000" cy="259045"/>
    <xdr:sp macro="" textlink="">
      <xdr:nvSpPr>
        <xdr:cNvPr id="323" name="テキスト ボックス 322"/>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4" name="フローチャート : 判断 323"/>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81297</xdr:rowOff>
    </xdr:from>
    <xdr:ext cx="762000" cy="259045"/>
    <xdr:sp macro="" textlink="">
      <xdr:nvSpPr>
        <xdr:cNvPr id="325" name="テキスト ボックス 324"/>
        <xdr:cNvSpPr txBox="1"/>
      </xdr:nvSpPr>
      <xdr:spPr>
        <a:xfrm>
          <a:off x="12623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31" name="円/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3" name="円/楕円 332"/>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4" name="テキスト ボックス 333"/>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5" name="円/楕円 334"/>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6" name="テキスト ボックス 335"/>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37" name="円/楕円 336"/>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38" name="テキスト ボックス 337"/>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9" name="円/楕円 338"/>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40" name="テキスト ボックス 339"/>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経常収支比率（合計分）が類似団体内平均と比較して高い水準となっている主たる要因は公債費であり、この公債費は、費目別の経常収支比率において最も類似団体内平均と乖離している。</a:t>
          </a:r>
          <a:endParaRPr lang="ja-JP" altLang="ja-JP" sz="1400">
            <a:effectLst/>
          </a:endParaRPr>
        </a:p>
        <a:p>
          <a:r>
            <a:rPr lang="ja-JP" altLang="ja-JP" sz="1100">
              <a:solidFill>
                <a:schemeClr val="dk1"/>
              </a:solidFill>
              <a:effectLst/>
              <a:latin typeface="+mn-lt"/>
              <a:ea typeface="+mn-ea"/>
              <a:cs typeface="+mn-cs"/>
            </a:rPr>
            <a:t>　これは、空港関連の都市基盤整備等を積極的に進め、その財源に地方債を活用した影響で公債費負担が重くなっているためである。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今後は、中期財政計画に基づき、計画的な地方債の発行を行うことで、公債費の抑制に努める。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19558</xdr:rowOff>
    </xdr:from>
    <xdr:to>
      <xdr:col>7</xdr:col>
      <xdr:colOff>15875</xdr:colOff>
      <xdr:row>81</xdr:row>
      <xdr:rowOff>78994</xdr:rowOff>
    </xdr:to>
    <xdr:cxnSp macro="">
      <xdr:nvCxnSpPr>
        <xdr:cNvPr id="370" name="直線コネクタ 369"/>
        <xdr:cNvCxnSpPr/>
      </xdr:nvCxnSpPr>
      <xdr:spPr>
        <a:xfrm flipV="1">
          <a:off x="3987800" y="139070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28702</xdr:rowOff>
    </xdr:from>
    <xdr:to>
      <xdr:col>5</xdr:col>
      <xdr:colOff>549275</xdr:colOff>
      <xdr:row>81</xdr:row>
      <xdr:rowOff>78994</xdr:rowOff>
    </xdr:to>
    <xdr:cxnSp macro="">
      <xdr:nvCxnSpPr>
        <xdr:cNvPr id="373" name="直線コネクタ 372"/>
        <xdr:cNvCxnSpPr/>
      </xdr:nvCxnSpPr>
      <xdr:spPr>
        <a:xfrm>
          <a:off x="3098800" y="1391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168148</xdr:rowOff>
    </xdr:from>
    <xdr:to>
      <xdr:col>4</xdr:col>
      <xdr:colOff>346075</xdr:colOff>
      <xdr:row>81</xdr:row>
      <xdr:rowOff>28702</xdr:rowOff>
    </xdr:to>
    <xdr:cxnSp macro="">
      <xdr:nvCxnSpPr>
        <xdr:cNvPr id="376" name="直線コネクタ 375"/>
        <xdr:cNvCxnSpPr/>
      </xdr:nvCxnSpPr>
      <xdr:spPr>
        <a:xfrm>
          <a:off x="2209800" y="138841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168148</xdr:rowOff>
    </xdr:to>
    <xdr:cxnSp macro="">
      <xdr:nvCxnSpPr>
        <xdr:cNvPr id="379" name="直線コネクタ 378"/>
        <xdr:cNvCxnSpPr/>
      </xdr:nvCxnSpPr>
      <xdr:spPr>
        <a:xfrm>
          <a:off x="1320800" y="137744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80" name="フローチャート : 判断 379"/>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1" name="テキスト ボックス 380"/>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2" name="フローチャート : 判断 381"/>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83" name="テキスト ボックス 382"/>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140208</xdr:rowOff>
    </xdr:from>
    <xdr:to>
      <xdr:col>7</xdr:col>
      <xdr:colOff>66675</xdr:colOff>
      <xdr:row>81</xdr:row>
      <xdr:rowOff>70358</xdr:rowOff>
    </xdr:to>
    <xdr:sp macro="" textlink="">
      <xdr:nvSpPr>
        <xdr:cNvPr id="389" name="円/楕円 388"/>
        <xdr:cNvSpPr/>
      </xdr:nvSpPr>
      <xdr:spPr>
        <a:xfrm>
          <a:off x="47752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48785</xdr:rowOff>
    </xdr:from>
    <xdr:ext cx="762000" cy="259045"/>
    <xdr:sp macro="" textlink="">
      <xdr:nvSpPr>
        <xdr:cNvPr id="390" name="公債費該当値テキスト"/>
        <xdr:cNvSpPr txBox="1"/>
      </xdr:nvSpPr>
      <xdr:spPr>
        <a:xfrm>
          <a:off x="4914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28194</xdr:rowOff>
    </xdr:from>
    <xdr:to>
      <xdr:col>5</xdr:col>
      <xdr:colOff>600075</xdr:colOff>
      <xdr:row>81</xdr:row>
      <xdr:rowOff>129794</xdr:rowOff>
    </xdr:to>
    <xdr:sp macro="" textlink="">
      <xdr:nvSpPr>
        <xdr:cNvPr id="391" name="円/楕円 390"/>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114571</xdr:rowOff>
    </xdr:from>
    <xdr:ext cx="736600" cy="259045"/>
    <xdr:sp macro="" textlink="">
      <xdr:nvSpPr>
        <xdr:cNvPr id="392" name="テキスト ボックス 391"/>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149352</xdr:rowOff>
    </xdr:from>
    <xdr:to>
      <xdr:col>4</xdr:col>
      <xdr:colOff>396875</xdr:colOff>
      <xdr:row>81</xdr:row>
      <xdr:rowOff>79502</xdr:rowOff>
    </xdr:to>
    <xdr:sp macro="" textlink="">
      <xdr:nvSpPr>
        <xdr:cNvPr id="393" name="円/楕円 392"/>
        <xdr:cNvSpPr/>
      </xdr:nvSpPr>
      <xdr:spPr>
        <a:xfrm>
          <a:off x="3048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64279</xdr:rowOff>
    </xdr:from>
    <xdr:ext cx="762000" cy="259045"/>
    <xdr:sp macro="" textlink="">
      <xdr:nvSpPr>
        <xdr:cNvPr id="394" name="テキスト ボックス 393"/>
        <xdr:cNvSpPr txBox="1"/>
      </xdr:nvSpPr>
      <xdr:spPr>
        <a:xfrm>
          <a:off x="2717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117348</xdr:rowOff>
    </xdr:from>
    <xdr:to>
      <xdr:col>3</xdr:col>
      <xdr:colOff>193675</xdr:colOff>
      <xdr:row>81</xdr:row>
      <xdr:rowOff>47498</xdr:rowOff>
    </xdr:to>
    <xdr:sp macro="" textlink="">
      <xdr:nvSpPr>
        <xdr:cNvPr id="395" name="円/楕円 394"/>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32275</xdr:rowOff>
    </xdr:from>
    <xdr:ext cx="762000" cy="259045"/>
    <xdr:sp macro="" textlink="">
      <xdr:nvSpPr>
        <xdr:cNvPr id="396" name="テキスト ボックス 395"/>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7" name="円/楕円 396"/>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8" name="テキスト ボックス 397"/>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公債費以外に係る経常収支比率は改善傾向にあり、平成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、類似団体内平均と比較して低い水準となった。これは、公債費以外で最も高い構成比を占める人件費に係る比率が減少したことによる。</a:t>
          </a:r>
          <a:endParaRPr lang="ja-JP" altLang="ja-JP" sz="1400">
            <a:effectLst/>
          </a:endParaRPr>
        </a:p>
        <a:p>
          <a:r>
            <a:rPr lang="ja-JP" altLang="ja-JP" sz="1100">
              <a:solidFill>
                <a:schemeClr val="dk1"/>
              </a:solidFill>
              <a:effectLst/>
              <a:latin typeface="+mn-lt"/>
              <a:ea typeface="+mn-ea"/>
              <a:cs typeface="+mn-cs"/>
            </a:rPr>
            <a:t>　また、構成比は高い方から順に、人件費、その他、</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となっており、構成比において高い割合を占める各費目について、別記の分析欄で示した項目に特に注意して比率の改善に努める。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108713</xdr:rowOff>
    </xdr:to>
    <xdr:cxnSp macro="">
      <xdr:nvCxnSpPr>
        <xdr:cNvPr id="429" name="直線コネクタ 428"/>
        <xdr:cNvCxnSpPr/>
      </xdr:nvCxnSpPr>
      <xdr:spPr>
        <a:xfrm flipV="1">
          <a:off x="15671800" y="130657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46989</xdr:rowOff>
    </xdr:to>
    <xdr:cxnSp macro="">
      <xdr:nvCxnSpPr>
        <xdr:cNvPr id="432" name="直線コネクタ 431"/>
        <xdr:cNvCxnSpPr/>
      </xdr:nvCxnSpPr>
      <xdr:spPr>
        <a:xfrm flipV="1">
          <a:off x="14782800" y="131389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147574</xdr:rowOff>
    </xdr:to>
    <xdr:cxnSp macro="">
      <xdr:nvCxnSpPr>
        <xdr:cNvPr id="435" name="直線コネクタ 434"/>
        <xdr:cNvCxnSpPr/>
      </xdr:nvCxnSpPr>
      <xdr:spPr>
        <a:xfrm flipV="1">
          <a:off x="13893800" y="132486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147574</xdr:rowOff>
    </xdr:to>
    <xdr:cxnSp macro="">
      <xdr:nvCxnSpPr>
        <xdr:cNvPr id="438" name="直線コネクタ 437"/>
        <xdr:cNvCxnSpPr/>
      </xdr:nvCxnSpPr>
      <xdr:spPr>
        <a:xfrm>
          <a:off x="13004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39" name="フローチャート : 判断 438"/>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112540</xdr:rowOff>
    </xdr:from>
    <xdr:ext cx="762000" cy="259045"/>
    <xdr:sp macro="" textlink="">
      <xdr:nvSpPr>
        <xdr:cNvPr id="440" name="テキスト ボックス 439"/>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41" name="フローチャート : 判断 440"/>
        <xdr:cNvSpPr/>
      </xdr:nvSpPr>
      <xdr:spPr>
        <a:xfrm>
          <a:off x="12954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9669</xdr:rowOff>
    </xdr:from>
    <xdr:ext cx="762000" cy="259045"/>
    <xdr:sp macro="" textlink="">
      <xdr:nvSpPr>
        <xdr:cNvPr id="442" name="テキスト ボックス 441"/>
        <xdr:cNvSpPr txBox="1"/>
      </xdr:nvSpPr>
      <xdr:spPr>
        <a:xfrm>
          <a:off x="12623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8" name="円/楕円 447"/>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9"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0" name="円/楕円 449"/>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1" name="テキスト ボックス 450"/>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2" name="円/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3" name="テキスト ボックス 45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4" name="円/楕円 453"/>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5" name="テキスト ボックス 454"/>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56" name="円/楕円 455"/>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164864</xdr:rowOff>
    </xdr:from>
    <xdr:ext cx="762000" cy="259045"/>
    <xdr:sp macro="" textlink="">
      <xdr:nvSpPr>
        <xdr:cNvPr id="457" name="テキスト ボックス 456"/>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大阪府泉佐野市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23455</xdr:rowOff>
    </xdr:from>
    <xdr:to>
      <xdr:col>4</xdr:col>
      <xdr:colOff>1117600</xdr:colOff>
      <xdr:row>16</xdr:row>
      <xdr:rowOff>90043</xdr:rowOff>
    </xdr:to>
    <xdr:cxnSp macro="">
      <xdr:nvCxnSpPr>
        <xdr:cNvPr id="52" name="直線コネクタ 51"/>
        <xdr:cNvCxnSpPr/>
      </xdr:nvCxnSpPr>
      <xdr:spPr bwMode="auto">
        <a:xfrm>
          <a:off x="5003800" y="2814280"/>
          <a:ext cx="6477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62121</xdr:rowOff>
    </xdr:from>
    <xdr:to>
      <xdr:col>4</xdr:col>
      <xdr:colOff>469900</xdr:colOff>
      <xdr:row>16</xdr:row>
      <xdr:rowOff>23455</xdr:rowOff>
    </xdr:to>
    <xdr:cxnSp macro="">
      <xdr:nvCxnSpPr>
        <xdr:cNvPr id="55" name="直線コネクタ 54"/>
        <xdr:cNvCxnSpPr/>
      </xdr:nvCxnSpPr>
      <xdr:spPr bwMode="auto">
        <a:xfrm>
          <a:off x="4305300" y="2681496"/>
          <a:ext cx="698500" cy="13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81324</xdr:rowOff>
    </xdr:from>
    <xdr:to>
      <xdr:col>3</xdr:col>
      <xdr:colOff>904875</xdr:colOff>
      <xdr:row>15</xdr:row>
      <xdr:rowOff>62121</xdr:rowOff>
    </xdr:to>
    <xdr:cxnSp macro="">
      <xdr:nvCxnSpPr>
        <xdr:cNvPr id="58" name="直線コネクタ 57"/>
        <xdr:cNvCxnSpPr/>
      </xdr:nvCxnSpPr>
      <xdr:spPr bwMode="auto">
        <a:xfrm>
          <a:off x="3606800" y="2529249"/>
          <a:ext cx="698500" cy="15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21561</xdr:rowOff>
    </xdr:from>
    <xdr:to>
      <xdr:col>3</xdr:col>
      <xdr:colOff>206375</xdr:colOff>
      <xdr:row>14</xdr:row>
      <xdr:rowOff>81324</xdr:rowOff>
    </xdr:to>
    <xdr:cxnSp macro="">
      <xdr:nvCxnSpPr>
        <xdr:cNvPr id="61" name="直線コネクタ 60"/>
        <xdr:cNvCxnSpPr/>
      </xdr:nvCxnSpPr>
      <xdr:spPr bwMode="auto">
        <a:xfrm>
          <a:off x="2908300" y="2469486"/>
          <a:ext cx="698500" cy="5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92833</xdr:rowOff>
    </xdr:from>
    <xdr:to>
      <xdr:col>3</xdr:col>
      <xdr:colOff>257175</xdr:colOff>
      <xdr:row>16</xdr:row>
      <xdr:rowOff>22983</xdr:rowOff>
    </xdr:to>
    <xdr:sp macro="" textlink="">
      <xdr:nvSpPr>
        <xdr:cNvPr id="62" name="フローチャート : 判断 61"/>
        <xdr:cNvSpPr/>
      </xdr:nvSpPr>
      <xdr:spPr bwMode="auto">
        <a:xfrm>
          <a:off x="3556000" y="27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7760</xdr:rowOff>
    </xdr:from>
    <xdr:ext cx="762000" cy="259045"/>
    <xdr:sp macro="" textlink="">
      <xdr:nvSpPr>
        <xdr:cNvPr id="63" name="テキスト ボックス 62"/>
        <xdr:cNvSpPr txBox="1"/>
      </xdr:nvSpPr>
      <xdr:spPr>
        <a:xfrm>
          <a:off x="3225800" y="27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46068</xdr:rowOff>
    </xdr:from>
    <xdr:to>
      <xdr:col>2</xdr:col>
      <xdr:colOff>692150</xdr:colOff>
      <xdr:row>15</xdr:row>
      <xdr:rowOff>147668</xdr:rowOff>
    </xdr:to>
    <xdr:sp macro="" textlink="">
      <xdr:nvSpPr>
        <xdr:cNvPr id="64" name="フローチャート : 判断 63"/>
        <xdr:cNvSpPr/>
      </xdr:nvSpPr>
      <xdr:spPr bwMode="auto">
        <a:xfrm>
          <a:off x="2857500" y="2665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132445</xdr:rowOff>
    </xdr:from>
    <xdr:ext cx="762000" cy="259045"/>
    <xdr:sp macro="" textlink="">
      <xdr:nvSpPr>
        <xdr:cNvPr id="65" name="テキスト ボックス 64"/>
        <xdr:cNvSpPr txBox="1"/>
      </xdr:nvSpPr>
      <xdr:spPr>
        <a:xfrm>
          <a:off x="2527300" y="275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39243</xdr:rowOff>
    </xdr:from>
    <xdr:to>
      <xdr:col>5</xdr:col>
      <xdr:colOff>34925</xdr:colOff>
      <xdr:row>16</xdr:row>
      <xdr:rowOff>140843</xdr:rowOff>
    </xdr:to>
    <xdr:sp macro="" textlink="">
      <xdr:nvSpPr>
        <xdr:cNvPr id="71" name="円/楕円 70"/>
        <xdr:cNvSpPr/>
      </xdr:nvSpPr>
      <xdr:spPr bwMode="auto">
        <a:xfrm>
          <a:off x="56007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11320</xdr:rowOff>
    </xdr:from>
    <xdr:ext cx="762000" cy="259045"/>
    <xdr:sp macro="" textlink="">
      <xdr:nvSpPr>
        <xdr:cNvPr id="72" name="人口1人当たり決算額の推移該当値テキスト130"/>
        <xdr:cNvSpPr txBox="1"/>
      </xdr:nvSpPr>
      <xdr:spPr>
        <a:xfrm>
          <a:off x="5740400" y="280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144105</xdr:rowOff>
    </xdr:from>
    <xdr:to>
      <xdr:col>4</xdr:col>
      <xdr:colOff>520700</xdr:colOff>
      <xdr:row>16</xdr:row>
      <xdr:rowOff>74255</xdr:rowOff>
    </xdr:to>
    <xdr:sp macro="" textlink="">
      <xdr:nvSpPr>
        <xdr:cNvPr id="73" name="円/楕円 72"/>
        <xdr:cNvSpPr/>
      </xdr:nvSpPr>
      <xdr:spPr bwMode="auto">
        <a:xfrm>
          <a:off x="4953000" y="276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59032</xdr:rowOff>
    </xdr:from>
    <xdr:ext cx="736600" cy="259045"/>
    <xdr:sp macro="" textlink="">
      <xdr:nvSpPr>
        <xdr:cNvPr id="74" name="テキスト ボックス 73"/>
        <xdr:cNvSpPr txBox="1"/>
      </xdr:nvSpPr>
      <xdr:spPr>
        <a:xfrm>
          <a:off x="4622800" y="284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11321</xdr:rowOff>
    </xdr:from>
    <xdr:to>
      <xdr:col>3</xdr:col>
      <xdr:colOff>955675</xdr:colOff>
      <xdr:row>15</xdr:row>
      <xdr:rowOff>112921</xdr:rowOff>
    </xdr:to>
    <xdr:sp macro="" textlink="">
      <xdr:nvSpPr>
        <xdr:cNvPr id="75" name="円/楕円 74"/>
        <xdr:cNvSpPr/>
      </xdr:nvSpPr>
      <xdr:spPr bwMode="auto">
        <a:xfrm>
          <a:off x="4254500" y="263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123098</xdr:rowOff>
    </xdr:from>
    <xdr:ext cx="762000" cy="259045"/>
    <xdr:sp macro="" textlink="">
      <xdr:nvSpPr>
        <xdr:cNvPr id="76" name="テキスト ボックス 75"/>
        <xdr:cNvSpPr txBox="1"/>
      </xdr:nvSpPr>
      <xdr:spPr>
        <a:xfrm>
          <a:off x="3924300" y="23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30524</xdr:rowOff>
    </xdr:from>
    <xdr:to>
      <xdr:col>3</xdr:col>
      <xdr:colOff>257175</xdr:colOff>
      <xdr:row>14</xdr:row>
      <xdr:rowOff>132124</xdr:rowOff>
    </xdr:to>
    <xdr:sp macro="" textlink="">
      <xdr:nvSpPr>
        <xdr:cNvPr id="77" name="円/楕円 76"/>
        <xdr:cNvSpPr/>
      </xdr:nvSpPr>
      <xdr:spPr bwMode="auto">
        <a:xfrm>
          <a:off x="3556000" y="247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142301</xdr:rowOff>
    </xdr:from>
    <xdr:ext cx="762000" cy="259045"/>
    <xdr:sp macro="" textlink="">
      <xdr:nvSpPr>
        <xdr:cNvPr id="78" name="テキスト ボックス 77"/>
        <xdr:cNvSpPr txBox="1"/>
      </xdr:nvSpPr>
      <xdr:spPr>
        <a:xfrm>
          <a:off x="3225800" y="224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142211</xdr:rowOff>
    </xdr:from>
    <xdr:to>
      <xdr:col>2</xdr:col>
      <xdr:colOff>692150</xdr:colOff>
      <xdr:row>14</xdr:row>
      <xdr:rowOff>72361</xdr:rowOff>
    </xdr:to>
    <xdr:sp macro="" textlink="">
      <xdr:nvSpPr>
        <xdr:cNvPr id="79" name="円/楕円 78"/>
        <xdr:cNvSpPr/>
      </xdr:nvSpPr>
      <xdr:spPr bwMode="auto">
        <a:xfrm>
          <a:off x="2857500" y="241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82538</xdr:rowOff>
    </xdr:from>
    <xdr:ext cx="762000" cy="259045"/>
    <xdr:sp macro="" textlink="">
      <xdr:nvSpPr>
        <xdr:cNvPr id="80" name="テキスト ボックス 79"/>
        <xdr:cNvSpPr txBox="1"/>
      </xdr:nvSpPr>
      <xdr:spPr>
        <a:xfrm>
          <a:off x="2527300" y="218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240418</xdr:rowOff>
    </xdr:from>
    <xdr:to>
      <xdr:col>4</xdr:col>
      <xdr:colOff>1117600</xdr:colOff>
      <xdr:row>33</xdr:row>
      <xdr:rowOff>252762</xdr:rowOff>
    </xdr:to>
    <xdr:cxnSp macro="">
      <xdr:nvCxnSpPr>
        <xdr:cNvPr id="116" name="直線コネクタ 115"/>
        <xdr:cNvCxnSpPr/>
      </xdr:nvCxnSpPr>
      <xdr:spPr bwMode="auto">
        <a:xfrm>
          <a:off x="5003800" y="6164968"/>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240418</xdr:rowOff>
    </xdr:from>
    <xdr:to>
      <xdr:col>4</xdr:col>
      <xdr:colOff>469900</xdr:colOff>
      <xdr:row>34</xdr:row>
      <xdr:rowOff>53097</xdr:rowOff>
    </xdr:to>
    <xdr:cxnSp macro="">
      <xdr:nvCxnSpPr>
        <xdr:cNvPr id="119" name="直線コネクタ 118"/>
        <xdr:cNvCxnSpPr/>
      </xdr:nvCxnSpPr>
      <xdr:spPr bwMode="auto">
        <a:xfrm flipV="1">
          <a:off x="4305300" y="6164968"/>
          <a:ext cx="698500" cy="155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2642</xdr:rowOff>
    </xdr:from>
    <xdr:to>
      <xdr:col>3</xdr:col>
      <xdr:colOff>904875</xdr:colOff>
      <xdr:row>34</xdr:row>
      <xdr:rowOff>53097</xdr:rowOff>
    </xdr:to>
    <xdr:cxnSp macro="">
      <xdr:nvCxnSpPr>
        <xdr:cNvPr id="122" name="直線コネクタ 121"/>
        <xdr:cNvCxnSpPr/>
      </xdr:nvCxnSpPr>
      <xdr:spPr bwMode="auto">
        <a:xfrm>
          <a:off x="3606800" y="6270092"/>
          <a:ext cx="6985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2642</xdr:rowOff>
    </xdr:from>
    <xdr:to>
      <xdr:col>3</xdr:col>
      <xdr:colOff>206375</xdr:colOff>
      <xdr:row>34</xdr:row>
      <xdr:rowOff>180427</xdr:rowOff>
    </xdr:to>
    <xdr:cxnSp macro="">
      <xdr:nvCxnSpPr>
        <xdr:cNvPr id="125" name="直線コネクタ 124"/>
        <xdr:cNvCxnSpPr/>
      </xdr:nvCxnSpPr>
      <xdr:spPr bwMode="auto">
        <a:xfrm flipV="1">
          <a:off x="2908300" y="6270092"/>
          <a:ext cx="698500" cy="17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84789</xdr:rowOff>
    </xdr:from>
    <xdr:to>
      <xdr:col>3</xdr:col>
      <xdr:colOff>257175</xdr:colOff>
      <xdr:row>37</xdr:row>
      <xdr:rowOff>14939</xdr:rowOff>
    </xdr:to>
    <xdr:sp macro="" textlink="">
      <xdr:nvSpPr>
        <xdr:cNvPr id="126" name="フローチャート : 判断 125"/>
        <xdr:cNvSpPr/>
      </xdr:nvSpPr>
      <xdr:spPr bwMode="auto">
        <a:xfrm>
          <a:off x="3556000" y="703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171166</xdr:rowOff>
    </xdr:from>
    <xdr:ext cx="762000" cy="259045"/>
    <xdr:sp macro="" textlink="">
      <xdr:nvSpPr>
        <xdr:cNvPr id="127" name="テキスト ボックス 126"/>
        <xdr:cNvSpPr txBox="1"/>
      </xdr:nvSpPr>
      <xdr:spPr>
        <a:xfrm>
          <a:off x="3225800" y="71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80314</xdr:rowOff>
    </xdr:from>
    <xdr:to>
      <xdr:col>2</xdr:col>
      <xdr:colOff>692150</xdr:colOff>
      <xdr:row>37</xdr:row>
      <xdr:rowOff>10464</xdr:rowOff>
    </xdr:to>
    <xdr:sp macro="" textlink="">
      <xdr:nvSpPr>
        <xdr:cNvPr id="128" name="フローチャート : 判断 127"/>
        <xdr:cNvSpPr/>
      </xdr:nvSpPr>
      <xdr:spPr bwMode="auto">
        <a:xfrm>
          <a:off x="2857500" y="703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166691</xdr:rowOff>
    </xdr:from>
    <xdr:ext cx="762000" cy="259045"/>
    <xdr:sp macro="" textlink="">
      <xdr:nvSpPr>
        <xdr:cNvPr id="129" name="テキスト ボックス 128"/>
        <xdr:cNvSpPr txBox="1"/>
      </xdr:nvSpPr>
      <xdr:spPr>
        <a:xfrm>
          <a:off x="2527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201962</xdr:rowOff>
    </xdr:from>
    <xdr:to>
      <xdr:col>5</xdr:col>
      <xdr:colOff>34925</xdr:colOff>
      <xdr:row>33</xdr:row>
      <xdr:rowOff>303562</xdr:rowOff>
    </xdr:to>
    <xdr:sp macro="" textlink="">
      <xdr:nvSpPr>
        <xdr:cNvPr id="135" name="円/楕円 134"/>
        <xdr:cNvSpPr/>
      </xdr:nvSpPr>
      <xdr:spPr bwMode="auto">
        <a:xfrm>
          <a:off x="5600700" y="612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148639</xdr:rowOff>
    </xdr:from>
    <xdr:ext cx="762000" cy="259045"/>
    <xdr:sp macro="" textlink="">
      <xdr:nvSpPr>
        <xdr:cNvPr id="136" name="人口1人当たり決算額の推移該当値テキスト445"/>
        <xdr:cNvSpPr txBox="1"/>
      </xdr:nvSpPr>
      <xdr:spPr>
        <a:xfrm>
          <a:off x="5740400" y="60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43,899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189618</xdr:rowOff>
    </xdr:from>
    <xdr:to>
      <xdr:col>4</xdr:col>
      <xdr:colOff>520700</xdr:colOff>
      <xdr:row>33</xdr:row>
      <xdr:rowOff>291218</xdr:rowOff>
    </xdr:to>
    <xdr:sp macro="" textlink="">
      <xdr:nvSpPr>
        <xdr:cNvPr id="137" name="円/楕円 136"/>
        <xdr:cNvSpPr/>
      </xdr:nvSpPr>
      <xdr:spPr bwMode="auto">
        <a:xfrm>
          <a:off x="4953000" y="611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129945</xdr:rowOff>
    </xdr:from>
    <xdr:ext cx="736600" cy="259045"/>
    <xdr:sp macro="" textlink="">
      <xdr:nvSpPr>
        <xdr:cNvPr id="138" name="テキスト ボックス 137"/>
        <xdr:cNvSpPr txBox="1"/>
      </xdr:nvSpPr>
      <xdr:spPr>
        <a:xfrm>
          <a:off x="4622800" y="588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2297</xdr:rowOff>
    </xdr:from>
    <xdr:to>
      <xdr:col>3</xdr:col>
      <xdr:colOff>955675</xdr:colOff>
      <xdr:row>34</xdr:row>
      <xdr:rowOff>103897</xdr:rowOff>
    </xdr:to>
    <xdr:sp macro="" textlink="">
      <xdr:nvSpPr>
        <xdr:cNvPr id="139" name="円/楕円 138"/>
        <xdr:cNvSpPr/>
      </xdr:nvSpPr>
      <xdr:spPr bwMode="auto">
        <a:xfrm>
          <a:off x="4254500" y="62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114074</xdr:rowOff>
    </xdr:from>
    <xdr:ext cx="762000" cy="259045"/>
    <xdr:sp macro="" textlink="">
      <xdr:nvSpPr>
        <xdr:cNvPr id="140" name="テキスト ボックス 139"/>
        <xdr:cNvSpPr txBox="1"/>
      </xdr:nvSpPr>
      <xdr:spPr>
        <a:xfrm>
          <a:off x="3924300" y="603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39,513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294742</xdr:rowOff>
    </xdr:from>
    <xdr:to>
      <xdr:col>3</xdr:col>
      <xdr:colOff>257175</xdr:colOff>
      <xdr:row>34</xdr:row>
      <xdr:rowOff>53442</xdr:rowOff>
    </xdr:to>
    <xdr:sp macro="" textlink="">
      <xdr:nvSpPr>
        <xdr:cNvPr id="141" name="円/楕円 140"/>
        <xdr:cNvSpPr/>
      </xdr:nvSpPr>
      <xdr:spPr bwMode="auto">
        <a:xfrm>
          <a:off x="3556000" y="6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63619</xdr:rowOff>
    </xdr:from>
    <xdr:ext cx="762000" cy="259045"/>
    <xdr:sp macro="" textlink="">
      <xdr:nvSpPr>
        <xdr:cNvPr id="142" name="テキスト ボックス 141"/>
        <xdr:cNvSpPr txBox="1"/>
      </xdr:nvSpPr>
      <xdr:spPr>
        <a:xfrm>
          <a:off x="3225800" y="598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129627</xdr:rowOff>
    </xdr:from>
    <xdr:to>
      <xdr:col>2</xdr:col>
      <xdr:colOff>692150</xdr:colOff>
      <xdr:row>34</xdr:row>
      <xdr:rowOff>231227</xdr:rowOff>
    </xdr:to>
    <xdr:sp macro="" textlink="">
      <xdr:nvSpPr>
        <xdr:cNvPr id="143" name="円/楕円 142"/>
        <xdr:cNvSpPr/>
      </xdr:nvSpPr>
      <xdr:spPr bwMode="auto">
        <a:xfrm>
          <a:off x="2857500" y="639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241404</xdr:rowOff>
    </xdr:from>
    <xdr:ext cx="762000" cy="259045"/>
    <xdr:sp macro="" textlink="">
      <xdr:nvSpPr>
        <xdr:cNvPr id="144" name="テキスト ボックス 143"/>
        <xdr:cNvSpPr txBox="1"/>
      </xdr:nvSpPr>
      <xdr:spPr>
        <a:xfrm>
          <a:off x="2527300" y="616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空港関連整備等に係る公債費負担が重く、平成</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年度で約</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億円の累積赤字となったことを受け、平成</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年度に財政非常事態宣言を発表、独自の財政健全化計画を策定した。その後、平成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年度で、計画通り実質収支額を黒字化（累積赤字を解消）し、平成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年度まで黒字を維持した。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年度及び</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で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年度から再び黒字へと転換させた。</a:t>
          </a:r>
        </a:p>
        <a:p>
          <a:r>
            <a:rPr kumimoji="1" lang="ja-JP" altLang="en-US" sz="1100">
              <a:latin typeface="ＭＳ ゴシック" pitchFamily="49" charset="-128"/>
              <a:ea typeface="ＭＳ ゴシック" pitchFamily="49" charset="-128"/>
            </a:rPr>
            <a:t>　今後も、中期財政計画に基づいて、実質収支の黒字維持に努める。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日に施行された財政健全化法に基づく健全化判断比率において、本市は平成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年度決算において、連結実質赤字比率が</a:t>
          </a:r>
          <a:r>
            <a:rPr lang="en-US" altLang="ja-JP" sz="1100">
              <a:solidFill>
                <a:schemeClr val="dk1"/>
              </a:solidFill>
              <a:effectLst/>
              <a:latin typeface="+mn-lt"/>
              <a:ea typeface="+mn-ea"/>
              <a:cs typeface="+mn-cs"/>
            </a:rPr>
            <a:t>26.42</a:t>
          </a:r>
          <a:r>
            <a:rPr lang="ja-JP" altLang="ja-JP" sz="1100">
              <a:solidFill>
                <a:schemeClr val="dk1"/>
              </a:solidFill>
              <a:effectLst/>
              <a:latin typeface="+mn-lt"/>
              <a:ea typeface="+mn-ea"/>
              <a:cs typeface="+mn-cs"/>
            </a:rPr>
            <a:t>％（早期健全化基準</a:t>
          </a:r>
          <a:r>
            <a:rPr lang="en-US" altLang="ja-JP" sz="1100">
              <a:solidFill>
                <a:schemeClr val="dk1"/>
              </a:solidFill>
              <a:effectLst/>
              <a:latin typeface="+mn-lt"/>
              <a:ea typeface="+mn-ea"/>
              <a:cs typeface="+mn-cs"/>
            </a:rPr>
            <a:t>17.44</a:t>
          </a:r>
          <a:r>
            <a:rPr lang="ja-JP" altLang="ja-JP" sz="1100">
              <a:solidFill>
                <a:schemeClr val="dk1"/>
              </a:solidFill>
              <a:effectLst/>
              <a:latin typeface="+mn-lt"/>
              <a:ea typeface="+mn-ea"/>
              <a:cs typeface="+mn-cs"/>
            </a:rPr>
            <a:t>％）と早期健全化基準以上となった。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本市は、財政健全化法施行前の地方財政再建促進特別措置法に規定する財政再建準用団体に陥らないよう普通会計の収支改善を最優先に取り組んできた結果、平成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年度に普通会計において実質収支の黒字転換を達成したが、特別会計等の根本的な改善措置を講じるまでは至っていなかった。　</a:t>
          </a:r>
          <a:endParaRPr lang="ja-JP" altLang="ja-JP" sz="1400">
            <a:effectLst/>
          </a:endParaRPr>
        </a:p>
        <a:p>
          <a:pPr eaLnBrk="1" fontAlgn="auto" latinLnBrk="0" hangingPunct="1"/>
          <a:r>
            <a:rPr lang="ja-JP" altLang="ja-JP" sz="1100">
              <a:solidFill>
                <a:schemeClr val="dk1"/>
              </a:solidFill>
              <a:effectLst/>
              <a:latin typeface="+mn-lt"/>
              <a:ea typeface="+mn-ea"/>
              <a:cs typeface="+mn-cs"/>
            </a:rPr>
            <a:t>　そのような状況下、財政健全化法において、新たに設けられた連結実質赤字比率では、宅地造成事業会計における資金不足額約</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なお、同会計は既に役割を終えていることから、平成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年度に第三セクター等改革推進債を活用して、これを廃止し、一般会計の負債として引継ぐことで同年度の決算で連結実質赤字額を解消した。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年度及び平成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年度決算では、一般会計で赤字額が生じたものの（（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）実質収支比率等に係る経年分析を参照）連結実質赤字額は生じておらず、平成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一般会計も黒字へ転換させた。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中期財政計画</a:t>
          </a:r>
          <a:r>
            <a:rPr lang="ja-JP" altLang="ja-JP" sz="1100">
              <a:solidFill>
                <a:schemeClr val="dk1"/>
              </a:solidFill>
              <a:effectLst/>
              <a:latin typeface="+mn-lt"/>
              <a:ea typeface="+mn-ea"/>
              <a:cs typeface="+mn-cs"/>
            </a:rPr>
            <a:t>に基づき、全会計の収支に注意しながら比率改善に努める。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空港開港に合わせ、遅れていた都市基盤整備を進め、その財源に地方債を活用したことにより元利償還金等の額が非常に大きい。</a:t>
          </a:r>
        </a:p>
        <a:p>
          <a:r>
            <a:rPr kumimoji="1" lang="ja-JP" altLang="en-US" sz="1050">
              <a:latin typeface="ＭＳ ゴシック" pitchFamily="49" charset="-128"/>
              <a:ea typeface="ＭＳ ゴシック" pitchFamily="49" charset="-128"/>
            </a:rPr>
            <a:t>　これは、総合文化センター及び空港対岸の「りんくうタウン」の造成に関して雨水整備を最優先で進めたことにより公営企業債（下水道事業会計）の元利償還金に対する繰入金が多額となっていることが主たる要因である。</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年度は、前年度と比較して、過去に発行した用地先行取得等事業債の元金償還開始等により、（左記の）元利償還金で</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億円増加しているが、交付税算入率の高い地方債を発行したことから算入公債費等の額が</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億円増加し、結果として、実質公債費比率の分子となる額は、</a:t>
          </a:r>
          <a:r>
            <a:rPr kumimoji="1" lang="en-US" altLang="ja-JP" sz="1050">
              <a:latin typeface="ＭＳ ゴシック" pitchFamily="49" charset="-128"/>
              <a:ea typeface="ＭＳ ゴシック" pitchFamily="49" charset="-128"/>
            </a:rPr>
            <a:t>0.5</a:t>
          </a:r>
          <a:r>
            <a:rPr kumimoji="1" lang="ja-JP" altLang="en-US" sz="1050">
              <a:latin typeface="ＭＳ ゴシック" pitchFamily="49" charset="-128"/>
              <a:ea typeface="ＭＳ ゴシック" pitchFamily="49" charset="-128"/>
            </a:rPr>
            <a:t>億円減少している（実質公債費比率は、単年度比率の</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ヶ年平均をもって算出するため比率自体は</a:t>
          </a:r>
          <a:r>
            <a:rPr kumimoji="1" lang="en-US" altLang="ja-JP" sz="1050">
              <a:latin typeface="ＭＳ ゴシック" pitchFamily="49" charset="-128"/>
              <a:ea typeface="ＭＳ ゴシック" pitchFamily="49" charset="-128"/>
            </a:rPr>
            <a:t>0.4</a:t>
          </a:r>
          <a:r>
            <a:rPr kumimoji="1" lang="ja-JP" altLang="en-US" sz="1050">
              <a:latin typeface="ＭＳ ゴシック" pitchFamily="49" charset="-128"/>
              <a:ea typeface="ＭＳ ゴシック" pitchFamily="49" charset="-128"/>
            </a:rPr>
            <a:t>％上昇）。今後、元利償還金等の額の緩やかな増加が見込まれるため、中期財政計画に基づき、</a:t>
          </a:r>
          <a:r>
            <a:rPr lang="ja-JP" altLang="ja-JP" sz="1050">
              <a:solidFill>
                <a:schemeClr val="dk1"/>
              </a:solidFill>
              <a:effectLst/>
              <a:latin typeface="+mn-lt"/>
              <a:ea typeface="+mn-ea"/>
              <a:cs typeface="+mn-cs"/>
            </a:rPr>
            <a:t>計画的な地方債の発行を行うことで、公債費の抑制に努める。</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空港開港に合わせ、遅れていた都市基盤整備を進め、その財源に地方債を活用したことから多額の地方債を抱えることとなった。</a:t>
          </a:r>
        </a:p>
        <a:p>
          <a:r>
            <a:rPr kumimoji="1" lang="ja-JP" altLang="en-US" sz="1000">
              <a:latin typeface="ＭＳ ゴシック" pitchFamily="49" charset="-128"/>
              <a:ea typeface="ＭＳ ゴシック" pitchFamily="49" charset="-128"/>
            </a:rPr>
            <a:t>　これにより、将来負担比率は、平成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年度決算で</a:t>
          </a:r>
          <a:r>
            <a:rPr kumimoji="1" lang="en-US" altLang="ja-JP" sz="1000">
              <a:latin typeface="ＭＳ ゴシック" pitchFamily="49" charset="-128"/>
              <a:ea typeface="ＭＳ ゴシック" pitchFamily="49" charset="-128"/>
            </a:rPr>
            <a:t>393.5</a:t>
          </a:r>
          <a:r>
            <a:rPr kumimoji="1" lang="ja-JP" altLang="en-US" sz="1000">
              <a:latin typeface="ＭＳ ゴシック" pitchFamily="49" charset="-128"/>
              <a:ea typeface="ＭＳ ゴシック" pitchFamily="49" charset="-128"/>
            </a:rPr>
            <a:t>％（早期健全化基準</a:t>
          </a:r>
          <a:r>
            <a:rPr kumimoji="1" lang="en-US" altLang="ja-JP" sz="1000">
              <a:latin typeface="ＭＳ ゴシック" pitchFamily="49" charset="-128"/>
              <a:ea typeface="ＭＳ ゴシック" pitchFamily="49" charset="-128"/>
            </a:rPr>
            <a:t>350.0</a:t>
          </a:r>
          <a:r>
            <a:rPr kumimoji="1" lang="ja-JP" altLang="en-US" sz="1000">
              <a:latin typeface="ＭＳ ゴシック" pitchFamily="49" charset="-128"/>
              <a:ea typeface="ＭＳ ゴシック" pitchFamily="49" charset="-128"/>
            </a:rPr>
            <a:t>％）と早期健全化基準以上となった。この主たる要因は、上記の地方債残高（表中では、一般会計等に係る地方債の現在高）</a:t>
          </a:r>
          <a:r>
            <a:rPr kumimoji="1" lang="en-US" altLang="ja-JP" sz="1000">
              <a:latin typeface="ＭＳ ゴシック" pitchFamily="49" charset="-128"/>
              <a:ea typeface="ＭＳ ゴシック" pitchFamily="49" charset="-128"/>
            </a:rPr>
            <a:t>751</a:t>
          </a:r>
          <a:r>
            <a:rPr kumimoji="1" lang="ja-JP" altLang="en-US" sz="1000">
              <a:latin typeface="ＭＳ ゴシック" pitchFamily="49" charset="-128"/>
              <a:ea typeface="ＭＳ ゴシック" pitchFamily="49" charset="-128"/>
            </a:rPr>
            <a:t>億円と下水道事業会計・病院事業会計に係る公営企業債等繰入見込額約</a:t>
          </a:r>
          <a:r>
            <a:rPr kumimoji="1" lang="en-US" altLang="ja-JP" sz="1000">
              <a:latin typeface="ＭＳ ゴシック" pitchFamily="49" charset="-128"/>
              <a:ea typeface="ＭＳ ゴシック" pitchFamily="49" charset="-128"/>
            </a:rPr>
            <a:t>335</a:t>
          </a:r>
          <a:r>
            <a:rPr kumimoji="1" lang="ja-JP" altLang="en-US" sz="1000">
              <a:latin typeface="ＭＳ ゴシック" pitchFamily="49" charset="-128"/>
              <a:ea typeface="ＭＳ ゴシック" pitchFamily="49" charset="-128"/>
            </a:rPr>
            <a:t>億円によるものである。</a:t>
          </a:r>
        </a:p>
        <a:p>
          <a:r>
            <a:rPr kumimoji="1" lang="ja-JP" altLang="en-US" sz="1000">
              <a:latin typeface="ＭＳ ゴシック" pitchFamily="49" charset="-128"/>
              <a:ea typeface="ＭＳ ゴシック" pitchFamily="49" charset="-128"/>
            </a:rPr>
            <a:t>　早期健全化団体となった平成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年度以降、平成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年度に宅地造成事業会計廃止で</a:t>
          </a:r>
          <a:r>
            <a:rPr kumimoji="1" lang="en-US" altLang="ja-JP" sz="1000">
              <a:latin typeface="ＭＳ ゴシック" pitchFamily="49" charset="-128"/>
              <a:ea typeface="ＭＳ ゴシック" pitchFamily="49" charset="-128"/>
            </a:rPr>
            <a:t>65.6</a:t>
          </a:r>
          <a:r>
            <a:rPr kumimoji="1" lang="ja-JP" altLang="en-US" sz="1000">
              <a:latin typeface="ＭＳ ゴシック" pitchFamily="49" charset="-128"/>
              <a:ea typeface="ＭＳ ゴシック" pitchFamily="49" charset="-128"/>
            </a:rPr>
            <a:t>億円、平成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年度に市立泉佐野病院の地方独立行政法人化で</a:t>
          </a:r>
          <a:r>
            <a:rPr kumimoji="1" lang="en-US" altLang="ja-JP" sz="1000">
              <a:latin typeface="ＭＳ ゴシック" pitchFamily="49" charset="-128"/>
              <a:ea typeface="ＭＳ ゴシック" pitchFamily="49" charset="-128"/>
            </a:rPr>
            <a:t>43.5</a:t>
          </a:r>
          <a:r>
            <a:rPr kumimoji="1" lang="ja-JP" altLang="en-US" sz="1000">
              <a:latin typeface="ＭＳ ゴシック" pitchFamily="49" charset="-128"/>
              <a:ea typeface="ＭＳ ゴシック" pitchFamily="49" charset="-128"/>
            </a:rPr>
            <a:t>億円の第三セクター等改革推進債を発行したため、一般会計等に係る地方債の現在高は平成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まで増加した。しかしながら、宅地造成事業会計を廃止することで連結実質赤字額を解消し、投資事業を精査し新規の地方債の発行を抑制していることで、将来負担比率の分子となる額は減少の傾向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年度は、前年度と比較して、（左記の）一般会計等に係る地方債現在高で</a:t>
          </a:r>
          <a:r>
            <a:rPr kumimoji="1" lang="en-US" altLang="ja-JP" sz="1000">
              <a:latin typeface="ＭＳ ゴシック" pitchFamily="49" charset="-128"/>
              <a:ea typeface="ＭＳ ゴシック" pitchFamily="49" charset="-128"/>
            </a:rPr>
            <a:t>34.7</a:t>
          </a:r>
          <a:r>
            <a:rPr kumimoji="1" lang="ja-JP" altLang="en-US" sz="1000">
              <a:latin typeface="ＭＳ ゴシック" pitchFamily="49" charset="-128"/>
              <a:ea typeface="ＭＳ ゴシック" pitchFamily="49" charset="-128"/>
            </a:rPr>
            <a:t>億円減少し、充当可能基金で</a:t>
          </a:r>
          <a:r>
            <a:rPr kumimoji="1" lang="en-US" altLang="ja-JP" sz="1000">
              <a:latin typeface="ＭＳ ゴシック" pitchFamily="49" charset="-128"/>
              <a:ea typeface="ＭＳ ゴシック" pitchFamily="49" charset="-128"/>
            </a:rPr>
            <a:t>10.5</a:t>
          </a:r>
          <a:r>
            <a:rPr kumimoji="1" lang="ja-JP" altLang="en-US" sz="1000">
              <a:latin typeface="ＭＳ ゴシック" pitchFamily="49" charset="-128"/>
              <a:ea typeface="ＭＳ ゴシック" pitchFamily="49" charset="-128"/>
            </a:rPr>
            <a:t>億円増加したことで、将来負担比率の分子は、</a:t>
          </a:r>
          <a:r>
            <a:rPr kumimoji="1" lang="en-US" altLang="ja-JP" sz="1000">
              <a:latin typeface="ＭＳ ゴシック" pitchFamily="49" charset="-128"/>
              <a:ea typeface="ＭＳ ゴシック" pitchFamily="49" charset="-128"/>
            </a:rPr>
            <a:t>75.1</a:t>
          </a:r>
          <a:r>
            <a:rPr kumimoji="1" lang="ja-JP" altLang="en-US" sz="1000">
              <a:latin typeface="ＭＳ ゴシック" pitchFamily="49" charset="-128"/>
              <a:ea typeface="ＭＳ ゴシック" pitchFamily="49" charset="-128"/>
            </a:rPr>
            <a:t>億円減少している。また、これを受けて、将来負担比率は、</a:t>
          </a:r>
          <a:r>
            <a:rPr kumimoji="1" lang="en-US" altLang="ja-JP" sz="1000">
              <a:latin typeface="ＭＳ ゴシック" pitchFamily="49" charset="-128"/>
              <a:ea typeface="ＭＳ ゴシック" pitchFamily="49" charset="-128"/>
            </a:rPr>
            <a:t>302.1</a:t>
          </a:r>
          <a:r>
            <a:rPr kumimoji="1" lang="ja-JP" altLang="en-US" sz="1000">
              <a:latin typeface="ＭＳ ゴシック" pitchFamily="49" charset="-128"/>
              <a:ea typeface="ＭＳ ゴシック" pitchFamily="49" charset="-128"/>
            </a:rPr>
            <a:t>％となり、将来負担比率は早期健全化基準未満となった。今後も、中期財政計画に基づき、計画的な地方債の発行とすることで、更なる比率の改善に努める。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41724674</v>
      </c>
      <c r="BO4" s="349"/>
      <c r="BP4" s="349"/>
      <c r="BQ4" s="349"/>
      <c r="BR4" s="349"/>
      <c r="BS4" s="349"/>
      <c r="BT4" s="349"/>
      <c r="BU4" s="350"/>
      <c r="BV4" s="348">
        <v>42315200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40615769</v>
      </c>
      <c r="BO5" s="386"/>
      <c r="BP5" s="386"/>
      <c r="BQ5" s="386"/>
      <c r="BR5" s="386"/>
      <c r="BS5" s="386"/>
      <c r="BT5" s="386"/>
      <c r="BU5" s="387"/>
      <c r="BV5" s="385">
        <v>42064496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99.4</v>
      </c>
      <c r="CU5" s="383"/>
      <c r="CV5" s="383"/>
      <c r="CW5" s="383"/>
      <c r="CX5" s="383"/>
      <c r="CY5" s="383"/>
      <c r="CZ5" s="383"/>
      <c r="DA5" s="384"/>
      <c r="DB5" s="382">
        <v>102.3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1108905</v>
      </c>
      <c r="BO6" s="386"/>
      <c r="BP6" s="386"/>
      <c r="BQ6" s="386"/>
      <c r="BR6" s="386"/>
      <c r="BS6" s="386"/>
      <c r="BT6" s="386"/>
      <c r="BU6" s="387"/>
      <c r="BV6" s="385">
        <v>250704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v>
      </c>
      <c r="CU6" s="423"/>
      <c r="CV6" s="423"/>
      <c r="CW6" s="423"/>
      <c r="CX6" s="423"/>
      <c r="CY6" s="423"/>
      <c r="CZ6" s="423"/>
      <c r="DA6" s="424"/>
      <c r="DB6" s="422">
        <v>111.9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114281</v>
      </c>
      <c r="BO7" s="386"/>
      <c r="BP7" s="386"/>
      <c r="BQ7" s="386"/>
      <c r="BR7" s="386"/>
      <c r="BS7" s="386"/>
      <c r="BT7" s="386"/>
      <c r="BU7" s="387"/>
      <c r="BV7" s="385">
        <v>39203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21854700</v>
      </c>
      <c r="CU7" s="386"/>
      <c r="CV7" s="386"/>
      <c r="CW7" s="386"/>
      <c r="CX7" s="386"/>
      <c r="CY7" s="386"/>
      <c r="CZ7" s="386"/>
      <c r="DA7" s="387"/>
      <c r="DB7" s="385">
        <v>21331025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994624</v>
      </c>
      <c r="BO8" s="386"/>
      <c r="BP8" s="386"/>
      <c r="BQ8" s="386"/>
      <c r="BR8" s="386"/>
      <c r="BS8" s="386"/>
      <c r="BT8" s="386"/>
      <c r="BU8" s="387"/>
      <c r="BV8" s="385">
        <v>211501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0.92</v>
      </c>
      <c r="CU8" s="426"/>
      <c r="CV8" s="426"/>
      <c r="CW8" s="426"/>
      <c r="CX8" s="426"/>
      <c r="CY8" s="426"/>
      <c r="CZ8" s="426"/>
      <c r="DA8" s="427"/>
      <c r="DB8" s="425">
        <v>0.93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100801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783123</v>
      </c>
      <c r="BO9" s="386"/>
      <c r="BP9" s="386"/>
      <c r="BQ9" s="386"/>
      <c r="BR9" s="386"/>
      <c r="BS9" s="386"/>
      <c r="BT9" s="386"/>
      <c r="BU9" s="387"/>
      <c r="BV9" s="385">
        <v>619143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24.8</v>
      </c>
      <c r="CU9" s="383"/>
      <c r="CV9" s="383"/>
      <c r="CW9" s="383"/>
      <c r="CX9" s="383"/>
      <c r="CY9" s="383"/>
      <c r="CZ9" s="383"/>
      <c r="DA9" s="384"/>
      <c r="DB9" s="382">
        <v>24.8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98889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935014</v>
      </c>
      <c r="BO10" s="386"/>
      <c r="BP10" s="386"/>
      <c r="BQ10" s="386"/>
      <c r="BR10" s="386"/>
      <c r="BS10" s="386"/>
      <c r="BT10" s="386"/>
      <c r="BU10" s="387"/>
      <c r="BV10" s="385">
        <v>581025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210200</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101685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581002</v>
      </c>
      <c r="BO12" s="386"/>
      <c r="BP12" s="386"/>
      <c r="BQ12" s="386"/>
      <c r="BR12" s="386"/>
      <c r="BS12" s="386"/>
      <c r="BT12" s="386"/>
      <c r="BU12" s="387"/>
      <c r="BV12" s="385">
        <v>300398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100713</v>
      </c>
      <c r="S13" s="467"/>
      <c r="T13" s="467"/>
      <c r="U13" s="467"/>
      <c r="V13" s="468"/>
      <c r="W13" s="401" t="s">
        <v>123</v>
      </c>
      <c r="X13" s="402"/>
      <c r="Y13" s="402"/>
      <c r="Z13" s="402"/>
      <c r="AA13" s="402"/>
      <c r="AB13" s="392"/>
      <c r="AC13" s="436">
        <v>1118</v>
      </c>
      <c r="AD13" s="437"/>
      <c r="AE13" s="437"/>
      <c r="AF13" s="437"/>
      <c r="AG13" s="476"/>
      <c r="AH13" s="436">
        <v>1311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1347335</v>
      </c>
      <c r="BO13" s="386"/>
      <c r="BP13" s="386"/>
      <c r="BQ13" s="386"/>
      <c r="BR13" s="386"/>
      <c r="BS13" s="386"/>
      <c r="BT13" s="386"/>
      <c r="BU13" s="387"/>
      <c r="BV13" s="385">
        <v>899770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23.2</v>
      </c>
      <c r="CU13" s="383"/>
      <c r="CV13" s="383"/>
      <c r="CW13" s="383"/>
      <c r="CX13" s="383"/>
      <c r="CY13" s="383"/>
      <c r="CZ13" s="383"/>
      <c r="DA13" s="384"/>
      <c r="DB13" s="382">
        <v>22.8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102059</v>
      </c>
      <c r="S14" s="467"/>
      <c r="T14" s="467"/>
      <c r="U14" s="467"/>
      <c r="V14" s="468"/>
      <c r="W14" s="375"/>
      <c r="X14" s="376"/>
      <c r="Y14" s="376"/>
      <c r="Z14" s="376"/>
      <c r="AA14" s="376"/>
      <c r="AB14" s="365"/>
      <c r="AC14" s="469">
        <v>2.6</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302.10000000000002</v>
      </c>
      <c r="CU14" s="481"/>
      <c r="CV14" s="481"/>
      <c r="CW14" s="481"/>
      <c r="CX14" s="481"/>
      <c r="CY14" s="481"/>
      <c r="CZ14" s="481"/>
      <c r="DA14" s="482"/>
      <c r="DB14" s="480">
        <v>352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101093</v>
      </c>
      <c r="S15" s="467"/>
      <c r="T15" s="467"/>
      <c r="U15" s="467"/>
      <c r="V15" s="468"/>
      <c r="W15" s="401" t="s">
        <v>130</v>
      </c>
      <c r="X15" s="402"/>
      <c r="Y15" s="402"/>
      <c r="Z15" s="402"/>
      <c r="AA15" s="402"/>
      <c r="AB15" s="392"/>
      <c r="AC15" s="436">
        <v>10484</v>
      </c>
      <c r="AD15" s="437"/>
      <c r="AE15" s="437"/>
      <c r="AF15" s="437"/>
      <c r="AG15" s="476"/>
      <c r="AH15" s="436">
        <v>12278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14470954</v>
      </c>
      <c r="BO15" s="349"/>
      <c r="BP15" s="349"/>
      <c r="BQ15" s="349"/>
      <c r="BR15" s="349"/>
      <c r="BS15" s="349"/>
      <c r="BT15" s="349"/>
      <c r="BU15" s="350"/>
      <c r="BV15" s="348">
        <v>13647249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24.8</v>
      </c>
      <c r="AD16" s="470"/>
      <c r="AE16" s="470"/>
      <c r="AF16" s="470"/>
      <c r="AG16" s="471"/>
      <c r="AH16" s="469">
        <v>27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15686387</v>
      </c>
      <c r="BO16" s="386"/>
      <c r="BP16" s="386"/>
      <c r="BQ16" s="386"/>
      <c r="BR16" s="386"/>
      <c r="BS16" s="386"/>
      <c r="BT16" s="386"/>
      <c r="BU16" s="387"/>
      <c r="BV16" s="385">
        <v>15224479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30595</v>
      </c>
      <c r="AD17" s="437"/>
      <c r="AE17" s="437"/>
      <c r="AF17" s="437"/>
      <c r="AG17" s="476"/>
      <c r="AH17" s="436">
        <v>31195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18935491</v>
      </c>
      <c r="BO17" s="386"/>
      <c r="BP17" s="386"/>
      <c r="BQ17" s="386"/>
      <c r="BR17" s="386"/>
      <c r="BS17" s="386"/>
      <c r="BT17" s="386"/>
      <c r="BU17" s="387"/>
      <c r="BV17" s="385">
        <v>17802054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56.36</v>
      </c>
      <c r="M18" s="498"/>
      <c r="N18" s="498"/>
      <c r="O18" s="498"/>
      <c r="P18" s="498"/>
      <c r="Q18" s="498"/>
      <c r="R18" s="499"/>
      <c r="S18" s="499"/>
      <c r="T18" s="499"/>
      <c r="U18" s="499"/>
      <c r="V18" s="500"/>
      <c r="W18" s="403"/>
      <c r="X18" s="404"/>
      <c r="Y18" s="404"/>
      <c r="Z18" s="404"/>
      <c r="AA18" s="404"/>
      <c r="AB18" s="395"/>
      <c r="AC18" s="501">
        <v>72.5</v>
      </c>
      <c r="AD18" s="502"/>
      <c r="AE18" s="502"/>
      <c r="AF18" s="502"/>
      <c r="AG18" s="503"/>
      <c r="AH18" s="501">
        <v>68.7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23674773</v>
      </c>
      <c r="BO18" s="386"/>
      <c r="BP18" s="386"/>
      <c r="BQ18" s="386"/>
      <c r="BR18" s="386"/>
      <c r="BS18" s="386"/>
      <c r="BT18" s="386"/>
      <c r="BU18" s="387"/>
      <c r="BV18" s="385">
        <v>23181160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28567815</v>
      </c>
      <c r="BO19" s="386"/>
      <c r="BP19" s="386"/>
      <c r="BQ19" s="386"/>
      <c r="BR19" s="386"/>
      <c r="BS19" s="386"/>
      <c r="BT19" s="386"/>
      <c r="BU19" s="387"/>
      <c r="BV19" s="385">
        <v>27627205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39084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81146735</v>
      </c>
      <c r="BO23" s="386"/>
      <c r="BP23" s="386"/>
      <c r="BQ23" s="386"/>
      <c r="BR23" s="386"/>
      <c r="BS23" s="386"/>
      <c r="BT23" s="386"/>
      <c r="BU23" s="387"/>
      <c r="BV23" s="385">
        <v>83210427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5160</v>
      </c>
      <c r="R24" s="437"/>
      <c r="S24" s="437"/>
      <c r="T24" s="437"/>
      <c r="U24" s="437"/>
      <c r="V24" s="476"/>
      <c r="W24" s="531"/>
      <c r="X24" s="519"/>
      <c r="Y24" s="520"/>
      <c r="Z24" s="435" t="s">
        <v>153</v>
      </c>
      <c r="AA24" s="415"/>
      <c r="AB24" s="415"/>
      <c r="AC24" s="415"/>
      <c r="AD24" s="415"/>
      <c r="AE24" s="415"/>
      <c r="AF24" s="415"/>
      <c r="AG24" s="416"/>
      <c r="AH24" s="436">
        <v>477</v>
      </c>
      <c r="AI24" s="437"/>
      <c r="AJ24" s="437"/>
      <c r="AK24" s="437"/>
      <c r="AL24" s="476"/>
      <c r="AM24" s="436">
        <v>1478223</v>
      </c>
      <c r="AN24" s="437"/>
      <c r="AO24" s="437"/>
      <c r="AP24" s="437"/>
      <c r="AQ24" s="437"/>
      <c r="AR24" s="476"/>
      <c r="AS24" s="436">
        <v>3099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37557538</v>
      </c>
      <c r="BO24" s="386"/>
      <c r="BP24" s="386"/>
      <c r="BQ24" s="386"/>
      <c r="BR24" s="386"/>
      <c r="BS24" s="386"/>
      <c r="BT24" s="386"/>
      <c r="BU24" s="387"/>
      <c r="BV24" s="385">
        <v>37522847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4810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8307902</v>
      </c>
      <c r="BO25" s="349"/>
      <c r="BP25" s="349"/>
      <c r="BQ25" s="349"/>
      <c r="BR25" s="349"/>
      <c r="BS25" s="349"/>
      <c r="BT25" s="349"/>
      <c r="BU25" s="350"/>
      <c r="BV25" s="348">
        <v>8683321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4620</v>
      </c>
      <c r="R26" s="437"/>
      <c r="S26" s="437"/>
      <c r="T26" s="437"/>
      <c r="U26" s="437"/>
      <c r="V26" s="476"/>
      <c r="W26" s="531"/>
      <c r="X26" s="519"/>
      <c r="Y26" s="520"/>
      <c r="Z26" s="435" t="s">
        <v>159</v>
      </c>
      <c r="AA26" s="539"/>
      <c r="AB26" s="539"/>
      <c r="AC26" s="539"/>
      <c r="AD26" s="539"/>
      <c r="AE26" s="539"/>
      <c r="AF26" s="539"/>
      <c r="AG26" s="540"/>
      <c r="AH26" s="436">
        <v>27</v>
      </c>
      <c r="AI26" s="437"/>
      <c r="AJ26" s="437"/>
      <c r="AK26" s="437"/>
      <c r="AL26" s="476"/>
      <c r="AM26" s="436">
        <v>81135</v>
      </c>
      <c r="AN26" s="437"/>
      <c r="AO26" s="437"/>
      <c r="AP26" s="437"/>
      <c r="AQ26" s="437"/>
      <c r="AR26" s="476"/>
      <c r="AS26" s="436">
        <v>3005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75011</v>
      </c>
      <c r="BO26" s="386"/>
      <c r="BP26" s="386"/>
      <c r="BQ26" s="386"/>
      <c r="BR26" s="386"/>
      <c r="BS26" s="386"/>
      <c r="BT26" s="386"/>
      <c r="BU26" s="387"/>
      <c r="BV26" s="385">
        <v>36049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4960</v>
      </c>
      <c r="R27" s="437"/>
      <c r="S27" s="437"/>
      <c r="T27" s="437"/>
      <c r="U27" s="437"/>
      <c r="V27" s="476"/>
      <c r="W27" s="531"/>
      <c r="X27" s="519"/>
      <c r="Y27" s="520"/>
      <c r="Z27" s="435" t="s">
        <v>162</v>
      </c>
      <c r="AA27" s="415"/>
      <c r="AB27" s="415"/>
      <c r="AC27" s="415"/>
      <c r="AD27" s="415"/>
      <c r="AE27" s="415"/>
      <c r="AF27" s="415"/>
      <c r="AG27" s="416"/>
      <c r="AH27" s="436">
        <v>26</v>
      </c>
      <c r="AI27" s="437"/>
      <c r="AJ27" s="437"/>
      <c r="AK27" s="437"/>
      <c r="AL27" s="476"/>
      <c r="AM27" s="436">
        <v>88548</v>
      </c>
      <c r="AN27" s="437"/>
      <c r="AO27" s="437"/>
      <c r="AP27" s="437"/>
      <c r="AQ27" s="437"/>
      <c r="AR27" s="476"/>
      <c r="AS27" s="436">
        <v>3406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4640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957626</v>
      </c>
      <c r="BO28" s="349"/>
      <c r="BP28" s="349"/>
      <c r="BQ28" s="349"/>
      <c r="BR28" s="349"/>
      <c r="BS28" s="349"/>
      <c r="BT28" s="349"/>
      <c r="BU28" s="350"/>
      <c r="BV28" s="348">
        <v>603614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4400</v>
      </c>
      <c r="R29" s="437"/>
      <c r="S29" s="437"/>
      <c r="T29" s="437"/>
      <c r="U29" s="437"/>
      <c r="V29" s="476"/>
      <c r="W29" s="531"/>
      <c r="X29" s="519"/>
      <c r="Y29" s="520"/>
      <c r="Z29" s="435" t="s">
        <v>169</v>
      </c>
      <c r="AA29" s="415"/>
      <c r="AB29" s="415"/>
      <c r="AC29" s="415"/>
      <c r="AD29" s="415"/>
      <c r="AE29" s="415"/>
      <c r="AF29" s="415"/>
      <c r="AG29" s="416"/>
      <c r="AH29" s="436">
        <v>503</v>
      </c>
      <c r="AI29" s="437"/>
      <c r="AJ29" s="437"/>
      <c r="AK29" s="437"/>
      <c r="AL29" s="476"/>
      <c r="AM29" s="436">
        <v>1566771</v>
      </c>
      <c r="AN29" s="437"/>
      <c r="AO29" s="437"/>
      <c r="AP29" s="437"/>
      <c r="AQ29" s="437"/>
      <c r="AR29" s="476"/>
      <c r="AS29" s="436">
        <v>3115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1206649</v>
      </c>
      <c r="BO29" s="386"/>
      <c r="BP29" s="386"/>
      <c r="BQ29" s="386"/>
      <c r="BR29" s="386"/>
      <c r="BS29" s="386"/>
      <c r="BT29" s="386"/>
      <c r="BU29" s="387"/>
      <c r="BV29" s="385">
        <v>1206397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88.3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2615508</v>
      </c>
      <c r="BO30" s="553"/>
      <c r="BP30" s="553"/>
      <c r="BQ30" s="553"/>
      <c r="BR30" s="553"/>
      <c r="BS30" s="553"/>
      <c r="BT30" s="553"/>
      <c r="BU30" s="554"/>
      <c r="BV30" s="552">
        <v>1924771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泉佐野市田尻町清掃施設組合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泉佐野市土地開発公社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公共用地先行取得事業特別会計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泉州南消防組合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泉佐野市公園緑化協会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病院事業債管理特別会計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大阪府都市競艇組合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泉佐野市文化振興財団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大阪府後期高齢者医療広域連合
（一般会計）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泉佐野市ウォーターフロント</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大阪府後期高齢者医療広域連合
（後期高齢者医療特別会計）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地方独立行政法人　りんくう総合医療センター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大阪広域水道企業団
（水道事業会計）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大阪広域水道企業団
（工業用水道事業会計）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6" zoomScale="85" zoomScaleNormal="85" zoomScaleSheetLayoutView="100" workbookViewId="0">
      <selection activeCell="Q53" sqref="Q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81353</v>
      </c>
      <c r="J41" s="83">
        <v>82693</v>
      </c>
      <c r="K41" s="83">
        <v>98485</v>
      </c>
      <c r="L41" s="83">
        <v>98302</v>
      </c>
      <c r="M41" s="84">
        <v>94829</v>
      </c>
    </row>
    <row r="42" spans="2:13" ht="27.75" customHeight="1">
      <c r="B42" s="1169"/>
      <c r="C42" s="1170"/>
      <c r="D42" s="85"/>
      <c r="E42" s="1175" t="s">
        <v>26</v>
      </c>
      <c r="F42" s="1175"/>
      <c r="G42" s="1175"/>
      <c r="H42" s="1176"/>
      <c r="I42" s="86">
        <v>278</v>
      </c>
      <c r="J42" s="87">
        <v>180</v>
      </c>
      <c r="K42" s="87">
        <v>180</v>
      </c>
      <c r="L42" s="87">
        <v>359</v>
      </c>
      <c r="M42" s="88">
        <v>318</v>
      </c>
    </row>
    <row r="43" spans="2:13" ht="27.75" customHeight="1">
      <c r="B43" s="1169"/>
      <c r="C43" s="1170"/>
      <c r="D43" s="85"/>
      <c r="E43" s="1175" t="s">
        <v>27</v>
      </c>
      <c r="F43" s="1175"/>
      <c r="G43" s="1175"/>
      <c r="H43" s="1176"/>
      <c r="I43" s="86">
        <v>32504</v>
      </c>
      <c r="J43" s="87">
        <v>32281</v>
      </c>
      <c r="K43" s="87">
        <v>20967</v>
      </c>
      <c r="L43" s="87">
        <v>20945</v>
      </c>
      <c r="M43" s="88">
        <v>20623</v>
      </c>
    </row>
    <row r="44" spans="2:13" ht="27.75" customHeight="1">
      <c r="B44" s="1169"/>
      <c r="C44" s="1170"/>
      <c r="D44" s="85"/>
      <c r="E44" s="1175" t="s">
        <v>28</v>
      </c>
      <c r="F44" s="1175"/>
      <c r="G44" s="1175"/>
      <c r="H44" s="1176"/>
      <c r="I44" s="86">
        <v>265</v>
      </c>
      <c r="J44" s="87">
        <v>168</v>
      </c>
      <c r="K44" s="87">
        <v>70</v>
      </c>
      <c r="L44" s="87">
        <v>4</v>
      </c>
      <c r="M44" s="88">
        <v>20</v>
      </c>
    </row>
    <row r="45" spans="2:13" ht="27.75" customHeight="1">
      <c r="B45" s="1169"/>
      <c r="C45" s="1170"/>
      <c r="D45" s="85"/>
      <c r="E45" s="1175" t="s">
        <v>29</v>
      </c>
      <c r="F45" s="1175"/>
      <c r="G45" s="1175"/>
      <c r="H45" s="1176"/>
      <c r="I45" s="86">
        <v>6778</v>
      </c>
      <c r="J45" s="87">
        <v>6712</v>
      </c>
      <c r="K45" s="87">
        <v>6812</v>
      </c>
      <c r="L45" s="87">
        <v>6067</v>
      </c>
      <c r="M45" s="88">
        <v>5635</v>
      </c>
    </row>
    <row r="46" spans="2:13" ht="27.75" customHeight="1">
      <c r="B46" s="1169"/>
      <c r="C46" s="1170"/>
      <c r="D46" s="85"/>
      <c r="E46" s="1175" t="s">
        <v>30</v>
      </c>
      <c r="F46" s="1175"/>
      <c r="G46" s="1175"/>
      <c r="H46" s="1176"/>
      <c r="I46" s="86">
        <v>6485</v>
      </c>
      <c r="J46" s="87">
        <v>6181</v>
      </c>
      <c r="K46" s="87">
        <v>6411</v>
      </c>
      <c r="L46" s="87">
        <v>4100</v>
      </c>
      <c r="M46" s="88">
        <v>3994</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2019</v>
      </c>
      <c r="J49" s="87">
        <v>2974</v>
      </c>
      <c r="K49" s="87">
        <v>3149</v>
      </c>
      <c r="L49" s="87">
        <v>4047</v>
      </c>
      <c r="M49" s="88">
        <v>5099</v>
      </c>
    </row>
    <row r="50" spans="2:13" ht="27.75" customHeight="1">
      <c r="B50" s="1169"/>
      <c r="C50" s="1170"/>
      <c r="D50" s="85"/>
      <c r="E50" s="1175" t="s">
        <v>35</v>
      </c>
      <c r="F50" s="1175"/>
      <c r="G50" s="1175"/>
      <c r="H50" s="1176"/>
      <c r="I50" s="86">
        <v>19385</v>
      </c>
      <c r="J50" s="87">
        <v>16500</v>
      </c>
      <c r="K50" s="87">
        <v>23972</v>
      </c>
      <c r="L50" s="87">
        <v>23829</v>
      </c>
      <c r="M50" s="88">
        <v>24403</v>
      </c>
    </row>
    <row r="51" spans="2:13" ht="27.75" customHeight="1">
      <c r="B51" s="1171"/>
      <c r="C51" s="1172"/>
      <c r="D51" s="85"/>
      <c r="E51" s="1175" t="s">
        <v>36</v>
      </c>
      <c r="F51" s="1175"/>
      <c r="G51" s="1175"/>
      <c r="H51" s="1176"/>
      <c r="I51" s="86">
        <v>37393</v>
      </c>
      <c r="J51" s="87">
        <v>37861</v>
      </c>
      <c r="K51" s="87">
        <v>37888</v>
      </c>
      <c r="L51" s="87">
        <v>37206</v>
      </c>
      <c r="M51" s="88">
        <v>38734</v>
      </c>
    </row>
    <row r="52" spans="2:13" ht="27.75" customHeight="1" thickBot="1">
      <c r="B52" s="1179" t="s">
        <v>37</v>
      </c>
      <c r="C52" s="1180"/>
      <c r="D52" s="90"/>
      <c r="E52" s="1181" t="s">
        <v>38</v>
      </c>
      <c r="F52" s="1181"/>
      <c r="G52" s="1181"/>
      <c r="H52" s="1182"/>
      <c r="I52" s="91">
        <v>68866</v>
      </c>
      <c r="J52" s="92">
        <v>70879</v>
      </c>
      <c r="K52" s="92">
        <v>67916</v>
      </c>
      <c r="L52" s="92">
        <v>64695</v>
      </c>
      <c r="M52" s="93">
        <v>57183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44551</v>
      </c>
      <c r="E3" s="116"/>
      <c r="F3" s="117">
        <v>38558</v>
      </c>
      <c r="G3" s="118"/>
      <c r="H3" s="119"/>
    </row>
    <row r="4" spans="1:8">
      <c r="A4" s="120"/>
      <c r="B4" s="121"/>
      <c r="C4" s="122"/>
      <c r="D4" s="123">
        <v>17064</v>
      </c>
      <c r="E4" s="124"/>
      <c r="F4" s="125">
        <v>24217</v>
      </c>
      <c r="G4" s="126"/>
      <c r="H4" s="127"/>
    </row>
    <row r="5" spans="1:8">
      <c r="A5" s="108" t="s">
        <v>510</v>
      </c>
      <c r="B5" s="113"/>
      <c r="C5" s="114"/>
      <c r="D5" s="115">
        <v>38689</v>
      </c>
      <c r="E5" s="116"/>
      <c r="F5" s="117">
        <v>40203</v>
      </c>
      <c r="G5" s="118"/>
      <c r="H5" s="119"/>
    </row>
    <row r="6" spans="1:8">
      <c r="A6" s="120"/>
      <c r="B6" s="121"/>
      <c r="C6" s="122"/>
      <c r="D6" s="123">
        <v>16371</v>
      </c>
      <c r="E6" s="124"/>
      <c r="F6" s="125">
        <v>23352</v>
      </c>
      <c r="G6" s="126"/>
      <c r="H6" s="127"/>
    </row>
    <row r="7" spans="1:8">
      <c r="A7" s="108" t="s">
        <v>511</v>
      </c>
      <c r="B7" s="113"/>
      <c r="C7" s="114"/>
      <c r="D7" s="115">
        <v>23043</v>
      </c>
      <c r="E7" s="116"/>
      <c r="F7" s="117">
        <v>41433</v>
      </c>
      <c r="G7" s="118"/>
      <c r="H7" s="119"/>
    </row>
    <row r="8" spans="1:8">
      <c r="A8" s="120"/>
      <c r="B8" s="121"/>
      <c r="C8" s="122"/>
      <c r="D8" s="123">
        <v>15373</v>
      </c>
      <c r="E8" s="124"/>
      <c r="F8" s="125">
        <v>22351</v>
      </c>
      <c r="G8" s="126"/>
      <c r="H8" s="127"/>
    </row>
    <row r="9" spans="1:8">
      <c r="A9" s="108" t="s">
        <v>512</v>
      </c>
      <c r="B9" s="113"/>
      <c r="C9" s="114"/>
      <c r="D9" s="115">
        <v>45199</v>
      </c>
      <c r="E9" s="116"/>
      <c r="F9" s="117">
        <v>43493</v>
      </c>
      <c r="G9" s="118"/>
      <c r="H9" s="119"/>
    </row>
    <row r="10" spans="1:8">
      <c r="A10" s="120"/>
      <c r="B10" s="121"/>
      <c r="C10" s="122"/>
      <c r="D10" s="123">
        <v>37472</v>
      </c>
      <c r="E10" s="124"/>
      <c r="F10" s="125">
        <v>23254</v>
      </c>
      <c r="G10" s="126"/>
      <c r="H10" s="127"/>
    </row>
    <row r="11" spans="1:8">
      <c r="A11" s="108" t="s">
        <v>513</v>
      </c>
      <c r="B11" s="113"/>
      <c r="C11" s="114"/>
      <c r="D11" s="115">
        <v>35758</v>
      </c>
      <c r="E11" s="116"/>
      <c r="F11" s="117">
        <v>50840</v>
      </c>
      <c r="G11" s="118"/>
      <c r="H11" s="119"/>
    </row>
    <row r="12" spans="1:8">
      <c r="A12" s="120"/>
      <c r="B12" s="121"/>
      <c r="C12" s="128"/>
      <c r="D12" s="123">
        <v>13573</v>
      </c>
      <c r="E12" s="124"/>
      <c r="F12" s="125">
        <v>25367</v>
      </c>
      <c r="G12" s="126"/>
      <c r="H12" s="127"/>
    </row>
    <row r="13" spans="1:8">
      <c r="A13" s="108"/>
      <c r="B13" s="113"/>
      <c r="C13" s="129"/>
      <c r="D13" s="130">
        <v>37448</v>
      </c>
      <c r="E13" s="131"/>
      <c r="F13" s="132">
        <v>42905</v>
      </c>
      <c r="G13" s="133"/>
      <c r="H13" s="119"/>
    </row>
    <row r="14" spans="1:8">
      <c r="A14" s="120"/>
      <c r="B14" s="121"/>
      <c r="C14" s="122"/>
      <c r="D14" s="123">
        <v>19971</v>
      </c>
      <c r="E14" s="124"/>
      <c r="F14" s="125">
        <v>23708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7.0000000000000007E-2</v>
      </c>
      <c r="C19" s="134">
        <f>ROUND(VALUE(SUBSTITUTE(実質収支比率等に係る経年分析!G$48,"▲","-")),2)</f>
        <v>-2.92</v>
      </c>
      <c r="D19" s="134">
        <f>ROUND(VALUE(SUBSTITUTE(実質収支比率等に係る経年分析!H$48,"▲","-")),2)</f>
        <v>-1.89</v>
      </c>
      <c r="E19" s="134">
        <f>ROUND(VALUE(SUBSTITUTE(実質収支比率等に係る経年分析!I$48,"▲","-")),2)</f>
        <v>0.99</v>
      </c>
      <c r="F19" s="134">
        <f>ROUND(VALUE(SUBSTITUTE(実質収支比率等に係る経年分析!J$48,"▲","-")),2)</f>
        <v>4.55</v>
      </c>
    </row>
    <row r="20" spans="1:11">
      <c r="A20" s="134" t="s">
        <v>43</v>
      </c>
      <c r="B20" s="134">
        <f>ROUND(VALUE(SUBSTITUTE(実質収支比率等に係る経年分析!F$47,"▲","-")),2)</f>
        <v>7.0000000000000007E-2</v>
      </c>
      <c r="C20" s="134">
        <f>ROUND(VALUE(SUBSTITUTE(実質収支比率等に係る経年分析!G$47,"▲","-")),2)</f>
        <v>3.6</v>
      </c>
      <c r="D20" s="134">
        <f>ROUND(VALUE(SUBSTITUTE(実質収支比率等に係る経年分析!H$47,"▲","-")),2)</f>
        <v>1.5</v>
      </c>
      <c r="E20" s="134">
        <f>ROUND(VALUE(SUBSTITUTE(実質収支比率等に係る経年分析!I$47,"▲","-")),2)</f>
        <v>2.83</v>
      </c>
      <c r="F20" s="134">
        <f>ROUND(VALUE(SUBSTITUTE(実質収支比率等に係る経年分析!J$47,"▲","-")),2)</f>
        <v>4.38</v>
      </c>
    </row>
    <row r="21" spans="1:11">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10.17</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4.22</v>
      </c>
      <c r="F21" s="134">
        <f>IF(ISNUMBER(VALUE(SUBSTITUTE(実質収支比率等に係る経年分析!J$49,"▲","-"))),ROUND(VALUE(SUBSTITUTE(実質収支比率等に係る経年分析!J$49,"▲","-")),2),NA())</f>
        <v>6.16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病院事業債管理特別会計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公共用地先行取得事業特別会計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7.0000000000000007E-2</v>
      </c>
      <c r="D35" s="135">
        <f>IF(ROUND(VALUE(SUBSTITUTE(連結実質赤字比率に係る赤字・黒字の構成分析!G$35,"▲", "-")), 2) &lt; 0, ABS(ROUND(VALUE(SUBSTITUTE(連結実質赤字比率に係る赤字・黒字の構成分析!G$35,"▲", "-")), 2)), NA())</f>
        <v>2.92</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1.89</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4512</v>
      </c>
      <c r="E42" s="136"/>
      <c r="F42" s="136"/>
      <c r="G42" s="136">
        <f>'実質公債費比率（分子）の構造'!L$52</f>
        <v>4547</v>
      </c>
      <c r="H42" s="136"/>
      <c r="I42" s="136"/>
      <c r="J42" s="136">
        <f>'実質公債費比率（分子）の構造'!M$52</f>
        <v>5689</v>
      </c>
      <c r="K42" s="136"/>
      <c r="L42" s="136"/>
      <c r="M42" s="136">
        <f>'実質公債費比率（分子）の構造'!N$52</f>
        <v>5648</v>
      </c>
      <c r="N42" s="136"/>
      <c r="O42" s="136"/>
      <c r="P42" s="136">
        <f>'実質公債費比率（分子）の構造'!O$52</f>
        <v>5758</v>
      </c>
    </row>
    <row r="43" spans="1:16">
      <c r="A43" s="136" t="s">
        <v>52</v>
      </c>
      <c r="B43" s="136">
        <f>'実質公債費比率（分子）の構造'!K$51</f>
        <v>11</v>
      </c>
      <c r="C43" s="136"/>
      <c r="D43" s="136"/>
      <c r="E43" s="136">
        <f>'実質公債費比率（分子）の構造'!L$51</f>
        <v>12</v>
      </c>
      <c r="F43" s="136"/>
      <c r="G43" s="136"/>
      <c r="H43" s="136">
        <f>'実質公債費比率（分子）の構造'!M$51</f>
        <v>12</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24</v>
      </c>
      <c r="L44" s="136"/>
      <c r="M44" s="136"/>
      <c r="N44" s="136">
        <f>'実質公債費比率（分子）の構造'!O$50</f>
        <v>2</v>
      </c>
      <c r="O44" s="136"/>
      <c r="P44" s="136"/>
    </row>
    <row r="45" spans="1:16">
      <c r="A45" s="136" t="s">
        <v>54</v>
      </c>
      <c r="B45" s="136">
        <f>'実質公債費比率（分子）の構造'!K$49</f>
        <v>106</v>
      </c>
      <c r="C45" s="136"/>
      <c r="D45" s="136"/>
      <c r="E45" s="136">
        <f>'実質公債費比率（分子）の構造'!L$49</f>
        <v>99</v>
      </c>
      <c r="F45" s="136"/>
      <c r="G45" s="136"/>
      <c r="H45" s="136">
        <f>'実質公債費比率（分子）の構造'!M$49</f>
        <v>99</v>
      </c>
      <c r="I45" s="136"/>
      <c r="J45" s="136"/>
      <c r="K45" s="136">
        <f>'実質公債費比率（分子）の構造'!N$49</f>
        <v>66</v>
      </c>
      <c r="L45" s="136"/>
      <c r="M45" s="136"/>
      <c r="N45" s="136">
        <f>'実質公債費比率（分子）の構造'!O$49</f>
        <v>2</v>
      </c>
      <c r="O45" s="136"/>
      <c r="P45" s="136"/>
    </row>
    <row r="46" spans="1:16">
      <c r="A46" s="136" t="s">
        <v>55</v>
      </c>
      <c r="B46" s="136">
        <f>'実質公債費比率（分子）の構造'!K$48</f>
        <v>2087</v>
      </c>
      <c r="C46" s="136"/>
      <c r="D46" s="136"/>
      <c r="E46" s="136">
        <f>'実質公債費比率（分子）の構造'!L$48</f>
        <v>2111</v>
      </c>
      <c r="F46" s="136"/>
      <c r="G46" s="136"/>
      <c r="H46" s="136">
        <f>'実質公債費比率（分子）の構造'!M$48</f>
        <v>1312</v>
      </c>
      <c r="I46" s="136"/>
      <c r="J46" s="136"/>
      <c r="K46" s="136">
        <f>'実質公債費比率（分子）の構造'!N$48</f>
        <v>1361</v>
      </c>
      <c r="L46" s="136"/>
      <c r="M46" s="136"/>
      <c r="N46" s="136">
        <f>'実質公債費比率（分子）の構造'!O$48</f>
        <v>1309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5935</v>
      </c>
      <c r="C49" s="136"/>
      <c r="D49" s="136"/>
      <c r="E49" s="136">
        <f>'実質公債費比率（分子）の構造'!L$45</f>
        <v>6495</v>
      </c>
      <c r="F49" s="136"/>
      <c r="G49" s="136"/>
      <c r="H49" s="136">
        <f>'実質公債費比率（分子）の構造'!M$45</f>
        <v>8271</v>
      </c>
      <c r="I49" s="136"/>
      <c r="J49" s="136"/>
      <c r="K49" s="136">
        <f>'実質公債費比率（分子）の構造'!N$45</f>
        <v>8711</v>
      </c>
      <c r="L49" s="136"/>
      <c r="M49" s="136"/>
      <c r="N49" s="136">
        <f>'実質公債費比率（分子）の構造'!O$45</f>
        <v>8909</v>
      </c>
      <c r="O49" s="136"/>
      <c r="P49" s="136"/>
    </row>
    <row r="50" spans="1:16">
      <c r="A50" s="136" t="s">
        <v>59</v>
      </c>
      <c r="B50" s="136" t="e">
        <f>NA()</f>
        <v>#N/A</v>
      </c>
      <c r="C50" s="136">
        <f>IF(ISNUMBER('実質公債費比率（分子）の構造'!K$53),'実質公債費比率（分子）の構造'!K$53,NA())</f>
        <v>3629</v>
      </c>
      <c r="D50" s="136" t="e">
        <f>NA()</f>
        <v>#N/A</v>
      </c>
      <c r="E50" s="136" t="e">
        <f>NA()</f>
        <v>#N/A</v>
      </c>
      <c r="F50" s="136">
        <f>IF(ISNUMBER('実質公債費比率（分子）の構造'!L$53),'実質公債費比率（分子）の構造'!L$53,NA())</f>
        <v>4172</v>
      </c>
      <c r="G50" s="136" t="e">
        <f>NA()</f>
        <v>#N/A</v>
      </c>
      <c r="H50" s="136" t="e">
        <f>NA()</f>
        <v>#N/A</v>
      </c>
      <c r="I50" s="136">
        <f>IF(ISNUMBER('実質公債費比率（分子）の構造'!M$53),'実質公債費比率（分子）の構造'!M$53,NA())</f>
        <v>4007</v>
      </c>
      <c r="J50" s="136" t="e">
        <f>NA()</f>
        <v>#N/A</v>
      </c>
      <c r="K50" s="136" t="e">
        <f>NA()</f>
        <v>#N/A</v>
      </c>
      <c r="L50" s="136">
        <f>IF(ISNUMBER('実質公債費比率（分子）の構造'!N$53),'実質公債費比率（分子）の構造'!N$53,NA())</f>
        <v>4517</v>
      </c>
      <c r="M50" s="136" t="e">
        <f>NA()</f>
        <v>#N/A</v>
      </c>
      <c r="N50" s="136" t="e">
        <f>NA()</f>
        <v>#N/A</v>
      </c>
      <c r="O50" s="136">
        <f>IF(ISNUMBER('実質公債費比率（分子）の構造'!O$53),'実質公債費比率（分子）の構造'!O$53,NA())</f>
        <v>4466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37393</v>
      </c>
      <c r="E56" s="135"/>
      <c r="F56" s="135"/>
      <c r="G56" s="135">
        <f>'将来負担比率（分子）の構造'!J$51</f>
        <v>37861</v>
      </c>
      <c r="H56" s="135"/>
      <c r="I56" s="135"/>
      <c r="J56" s="135">
        <f>'将来負担比率（分子）の構造'!K$51</f>
        <v>37888</v>
      </c>
      <c r="K56" s="135"/>
      <c r="L56" s="135"/>
      <c r="M56" s="135">
        <f>'将来負担比率（分子）の構造'!L$51</f>
        <v>37206</v>
      </c>
      <c r="N56" s="135"/>
      <c r="O56" s="135"/>
      <c r="P56" s="135">
        <f>'将来負担比率（分子）の構造'!M$51</f>
        <v>38734</v>
      </c>
    </row>
    <row r="57" spans="1:16">
      <c r="A57" s="135" t="s">
        <v>35</v>
      </c>
      <c r="B57" s="135"/>
      <c r="C57" s="135"/>
      <c r="D57" s="135">
        <f>'将来負担比率（分子）の構造'!I$50</f>
        <v>19385</v>
      </c>
      <c r="E57" s="135"/>
      <c r="F57" s="135"/>
      <c r="G57" s="135">
        <f>'将来負担比率（分子）の構造'!J$50</f>
        <v>16500</v>
      </c>
      <c r="H57" s="135"/>
      <c r="I57" s="135"/>
      <c r="J57" s="135">
        <f>'将来負担比率（分子）の構造'!K$50</f>
        <v>23972</v>
      </c>
      <c r="K57" s="135"/>
      <c r="L57" s="135"/>
      <c r="M57" s="135">
        <f>'将来負担比率（分子）の構造'!L$50</f>
        <v>23829</v>
      </c>
      <c r="N57" s="135"/>
      <c r="O57" s="135"/>
      <c r="P57" s="135">
        <f>'将来負担比率（分子）の構造'!M$50</f>
        <v>24403</v>
      </c>
    </row>
    <row r="58" spans="1:16">
      <c r="A58" s="135" t="s">
        <v>34</v>
      </c>
      <c r="B58" s="135"/>
      <c r="C58" s="135"/>
      <c r="D58" s="135">
        <f>'将来負担比率（分子）の構造'!I$49</f>
        <v>2019</v>
      </c>
      <c r="E58" s="135"/>
      <c r="F58" s="135"/>
      <c r="G58" s="135">
        <f>'将来負担比率（分子）の構造'!J$49</f>
        <v>2974</v>
      </c>
      <c r="H58" s="135"/>
      <c r="I58" s="135"/>
      <c r="J58" s="135">
        <f>'将来負担比率（分子）の構造'!K$49</f>
        <v>3149</v>
      </c>
      <c r="K58" s="135"/>
      <c r="L58" s="135"/>
      <c r="M58" s="135">
        <f>'将来負担比率（分子）の構造'!L$49</f>
        <v>4047</v>
      </c>
      <c r="N58" s="135"/>
      <c r="O58" s="135"/>
      <c r="P58" s="135">
        <f>'将来負担比率（分子）の構造'!M$49</f>
        <v>5099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6485</v>
      </c>
      <c r="C61" s="135"/>
      <c r="D61" s="135"/>
      <c r="E61" s="135">
        <f>'将来負担比率（分子）の構造'!J$46</f>
        <v>6181</v>
      </c>
      <c r="F61" s="135"/>
      <c r="G61" s="135"/>
      <c r="H61" s="135">
        <f>'将来負担比率（分子）の構造'!K$46</f>
        <v>6411</v>
      </c>
      <c r="I61" s="135"/>
      <c r="J61" s="135"/>
      <c r="K61" s="135">
        <f>'将来負担比率（分子）の構造'!L$46</f>
        <v>4100</v>
      </c>
      <c r="L61" s="135"/>
      <c r="M61" s="135"/>
      <c r="N61" s="135">
        <f>'将来負担比率（分子）の構造'!M$46</f>
        <v>3994</v>
      </c>
      <c r="O61" s="135"/>
      <c r="P61" s="135"/>
    </row>
    <row r="62" spans="1:16">
      <c r="A62" s="135" t="s">
        <v>29</v>
      </c>
      <c r="B62" s="135">
        <f>'将来負担比率（分子）の構造'!I$45</f>
        <v>6778</v>
      </c>
      <c r="C62" s="135"/>
      <c r="D62" s="135"/>
      <c r="E62" s="135">
        <f>'将来負担比率（分子）の構造'!J$45</f>
        <v>6712</v>
      </c>
      <c r="F62" s="135"/>
      <c r="G62" s="135"/>
      <c r="H62" s="135">
        <f>'将来負担比率（分子）の構造'!K$45</f>
        <v>6812</v>
      </c>
      <c r="I62" s="135"/>
      <c r="J62" s="135"/>
      <c r="K62" s="135">
        <f>'将来負担比率（分子）の構造'!L$45</f>
        <v>6067</v>
      </c>
      <c r="L62" s="135"/>
      <c r="M62" s="135"/>
      <c r="N62" s="135">
        <f>'将来負担比率（分子）の構造'!M$45</f>
        <v>5635</v>
      </c>
      <c r="O62" s="135"/>
      <c r="P62" s="135"/>
    </row>
    <row r="63" spans="1:16">
      <c r="A63" s="135" t="s">
        <v>28</v>
      </c>
      <c r="B63" s="135">
        <f>'将来負担比率（分子）の構造'!I$44</f>
        <v>265</v>
      </c>
      <c r="C63" s="135"/>
      <c r="D63" s="135"/>
      <c r="E63" s="135">
        <f>'将来負担比率（分子）の構造'!J$44</f>
        <v>168</v>
      </c>
      <c r="F63" s="135"/>
      <c r="G63" s="135"/>
      <c r="H63" s="135">
        <f>'将来負担比率（分子）の構造'!K$44</f>
        <v>70</v>
      </c>
      <c r="I63" s="135"/>
      <c r="J63" s="135"/>
      <c r="K63" s="135">
        <f>'将来負担比率（分子）の構造'!L$44</f>
        <v>4</v>
      </c>
      <c r="L63" s="135"/>
      <c r="M63" s="135"/>
      <c r="N63" s="135">
        <f>'将来負担比率（分子）の構造'!M$44</f>
        <v>20</v>
      </c>
      <c r="O63" s="135"/>
      <c r="P63" s="135"/>
    </row>
    <row r="64" spans="1:16">
      <c r="A64" s="135" t="s">
        <v>27</v>
      </c>
      <c r="B64" s="135">
        <f>'将来負担比率（分子）の構造'!I$43</f>
        <v>32504</v>
      </c>
      <c r="C64" s="135"/>
      <c r="D64" s="135"/>
      <c r="E64" s="135">
        <f>'将来負担比率（分子）の構造'!J$43</f>
        <v>32281</v>
      </c>
      <c r="F64" s="135"/>
      <c r="G64" s="135"/>
      <c r="H64" s="135">
        <f>'将来負担比率（分子）の構造'!K$43</f>
        <v>20967</v>
      </c>
      <c r="I64" s="135"/>
      <c r="J64" s="135"/>
      <c r="K64" s="135">
        <f>'将来負担比率（分子）の構造'!L$43</f>
        <v>20945</v>
      </c>
      <c r="L64" s="135"/>
      <c r="M64" s="135"/>
      <c r="N64" s="135">
        <f>'将来負担比率（分子）の構造'!M$43</f>
        <v>20623</v>
      </c>
      <c r="O64" s="135"/>
      <c r="P64" s="135"/>
    </row>
    <row r="65" spans="1:16">
      <c r="A65" s="135" t="s">
        <v>26</v>
      </c>
      <c r="B65" s="135">
        <f>'将来負担比率（分子）の構造'!I$42</f>
        <v>278</v>
      </c>
      <c r="C65" s="135"/>
      <c r="D65" s="135"/>
      <c r="E65" s="135">
        <f>'将来負担比率（分子）の構造'!J$42</f>
        <v>180</v>
      </c>
      <c r="F65" s="135"/>
      <c r="G65" s="135"/>
      <c r="H65" s="135">
        <f>'将来負担比率（分子）の構造'!K$42</f>
        <v>180</v>
      </c>
      <c r="I65" s="135"/>
      <c r="J65" s="135"/>
      <c r="K65" s="135">
        <f>'将来負担比率（分子）の構造'!L$42</f>
        <v>359</v>
      </c>
      <c r="L65" s="135"/>
      <c r="M65" s="135"/>
      <c r="N65" s="135">
        <f>'将来負担比率（分子）の構造'!M$42</f>
        <v>318</v>
      </c>
      <c r="O65" s="135"/>
      <c r="P65" s="135"/>
    </row>
    <row r="66" spans="1:16">
      <c r="A66" s="135" t="s">
        <v>25</v>
      </c>
      <c r="B66" s="135">
        <f>'将来負担比率（分子）の構造'!I$41</f>
        <v>81353</v>
      </c>
      <c r="C66" s="135"/>
      <c r="D66" s="135"/>
      <c r="E66" s="135">
        <f>'将来負担比率（分子）の構造'!J$41</f>
        <v>82693</v>
      </c>
      <c r="F66" s="135"/>
      <c r="G66" s="135"/>
      <c r="H66" s="135">
        <f>'将来負担比率（分子）の構造'!K$41</f>
        <v>98485</v>
      </c>
      <c r="I66" s="135"/>
      <c r="J66" s="135"/>
      <c r="K66" s="135">
        <f>'将来負担比率（分子）の構造'!L$41</f>
        <v>98302</v>
      </c>
      <c r="L66" s="135"/>
      <c r="M66" s="135"/>
      <c r="N66" s="135">
        <f>'将来負担比率（分子）の構造'!M$41</f>
        <v>94829</v>
      </c>
      <c r="O66" s="135"/>
      <c r="P66" s="135"/>
    </row>
    <row r="67" spans="1:16">
      <c r="A67" s="135" t="s">
        <v>63</v>
      </c>
      <c r="B67" s="135" t="e">
        <f>NA()</f>
        <v>#N/A</v>
      </c>
      <c r="C67" s="135">
        <f>IF(ISNUMBER('将来負担比率（分子）の構造'!I$52), IF('将来負担比率（分子）の構造'!I$52 &lt; 0, 0, '将来負担比率（分子）の構造'!I$52), NA())</f>
        <v>68866</v>
      </c>
      <c r="D67" s="135" t="e">
        <f>NA()</f>
        <v>#N/A</v>
      </c>
      <c r="E67" s="135" t="e">
        <f>NA()</f>
        <v>#N/A</v>
      </c>
      <c r="F67" s="135">
        <f>IF(ISNUMBER('将来負担比率（分子）の構造'!J$52), IF('将来負担比率（分子）の構造'!J$52 &lt; 0, 0, '将来負担比率（分子）の構造'!J$52), NA())</f>
        <v>70879</v>
      </c>
      <c r="G67" s="135" t="e">
        <f>NA()</f>
        <v>#N/A</v>
      </c>
      <c r="H67" s="135" t="e">
        <f>NA()</f>
        <v>#N/A</v>
      </c>
      <c r="I67" s="135">
        <f>IF(ISNUMBER('将来負担比率（分子）の構造'!K$52), IF('将来負担比率（分子）の構造'!K$52 &lt; 0, 0, '将来負担比率（分子）の構造'!K$52), NA())</f>
        <v>67916</v>
      </c>
      <c r="J67" s="135" t="e">
        <f>NA()</f>
        <v>#N/A</v>
      </c>
      <c r="K67" s="135" t="e">
        <f>NA()</f>
        <v>#N/A</v>
      </c>
      <c r="L67" s="135">
        <f>IF(ISNUMBER('将来負担比率（分子）の構造'!L$52), IF('将来負担比率（分子）の構造'!L$52 &lt; 0, 0, '将来負担比率（分子）の構造'!L$52), NA())</f>
        <v>64695</v>
      </c>
      <c r="M67" s="135" t="e">
        <f>NA()</f>
        <v>#N/A</v>
      </c>
      <c r="N67" s="135" t="e">
        <f>NA()</f>
        <v>#N/A</v>
      </c>
      <c r="O67" s="135">
        <f>IF(ISNUMBER('将来負担比率（分子）の構造'!M$52), IF('将来負担比率（分子）の構造'!M$52 &lt; 0, 0, '将来負担比率（分子）の構造'!M$52), NA())</f>
        <v>57183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20750040</v>
      </c>
      <c r="S5" s="581"/>
      <c r="T5" s="581"/>
      <c r="U5" s="581"/>
      <c r="V5" s="581"/>
      <c r="W5" s="581"/>
      <c r="X5" s="581"/>
      <c r="Y5" s="582"/>
      <c r="Z5" s="583">
        <v>49.7</v>
      </c>
      <c r="AA5" s="583"/>
      <c r="AB5" s="583"/>
      <c r="AC5" s="583"/>
      <c r="AD5" s="584">
        <v>19032113</v>
      </c>
      <c r="AE5" s="584"/>
      <c r="AF5" s="584"/>
      <c r="AG5" s="584"/>
      <c r="AH5" s="584"/>
      <c r="AI5" s="584"/>
      <c r="AJ5" s="584"/>
      <c r="AK5" s="584"/>
      <c r="AL5" s="585">
        <v>86</v>
      </c>
      <c r="AM5" s="586"/>
      <c r="AN5" s="586"/>
      <c r="AO5" s="587"/>
      <c r="AP5" s="577" t="s">
        <v>207</v>
      </c>
      <c r="AQ5" s="578"/>
      <c r="AR5" s="578"/>
      <c r="AS5" s="578"/>
      <c r="AT5" s="578"/>
      <c r="AU5" s="578"/>
      <c r="AV5" s="578"/>
      <c r="AW5" s="578"/>
      <c r="AX5" s="578"/>
      <c r="AY5" s="578"/>
      <c r="AZ5" s="578"/>
      <c r="BA5" s="578"/>
      <c r="BB5" s="578"/>
      <c r="BC5" s="578"/>
      <c r="BD5" s="578"/>
      <c r="BE5" s="578"/>
      <c r="BF5" s="579"/>
      <c r="BG5" s="591">
        <v>19335298</v>
      </c>
      <c r="BH5" s="592"/>
      <c r="BI5" s="592"/>
      <c r="BJ5" s="592"/>
      <c r="BK5" s="592"/>
      <c r="BL5" s="592"/>
      <c r="BM5" s="592"/>
      <c r="BN5" s="593"/>
      <c r="BO5" s="594">
        <v>93.2</v>
      </c>
      <c r="BP5" s="594"/>
      <c r="BQ5" s="594"/>
      <c r="BR5" s="594"/>
      <c r="BS5" s="595">
        <v>243884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205077</v>
      </c>
      <c r="S6" s="592"/>
      <c r="T6" s="592"/>
      <c r="U6" s="592"/>
      <c r="V6" s="592"/>
      <c r="W6" s="592"/>
      <c r="X6" s="592"/>
      <c r="Y6" s="593"/>
      <c r="Z6" s="594">
        <v>0.5</v>
      </c>
      <c r="AA6" s="594"/>
      <c r="AB6" s="594"/>
      <c r="AC6" s="594"/>
      <c r="AD6" s="595">
        <v>205077</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19024648</v>
      </c>
      <c r="BH6" s="592"/>
      <c r="BI6" s="592"/>
      <c r="BJ6" s="592"/>
      <c r="BK6" s="592"/>
      <c r="BL6" s="592"/>
      <c r="BM6" s="592"/>
      <c r="BN6" s="593"/>
      <c r="BO6" s="594">
        <v>91.7</v>
      </c>
      <c r="BP6" s="594"/>
      <c r="BQ6" s="594"/>
      <c r="BR6" s="594"/>
      <c r="BS6" s="595">
        <v>243884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234072</v>
      </c>
      <c r="CS6" s="592"/>
      <c r="CT6" s="592"/>
      <c r="CU6" s="592"/>
      <c r="CV6" s="592"/>
      <c r="CW6" s="592"/>
      <c r="CX6" s="592"/>
      <c r="CY6" s="593"/>
      <c r="CZ6" s="594">
        <v>0.6</v>
      </c>
      <c r="DA6" s="594"/>
      <c r="DB6" s="594"/>
      <c r="DC6" s="594"/>
      <c r="DD6" s="600" t="s">
        <v>214</v>
      </c>
      <c r="DE6" s="592"/>
      <c r="DF6" s="592"/>
      <c r="DG6" s="592"/>
      <c r="DH6" s="592"/>
      <c r="DI6" s="592"/>
      <c r="DJ6" s="592"/>
      <c r="DK6" s="592"/>
      <c r="DL6" s="592"/>
      <c r="DM6" s="592"/>
      <c r="DN6" s="592"/>
      <c r="DO6" s="592"/>
      <c r="DP6" s="593"/>
      <c r="DQ6" s="600">
        <v>233996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46993</v>
      </c>
      <c r="S7" s="592"/>
      <c r="T7" s="592"/>
      <c r="U7" s="592"/>
      <c r="V7" s="592"/>
      <c r="W7" s="592"/>
      <c r="X7" s="592"/>
      <c r="Y7" s="593"/>
      <c r="Z7" s="594">
        <v>0.1</v>
      </c>
      <c r="AA7" s="594"/>
      <c r="AB7" s="594"/>
      <c r="AC7" s="594"/>
      <c r="AD7" s="595">
        <v>46993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6196169</v>
      </c>
      <c r="BH7" s="592"/>
      <c r="BI7" s="592"/>
      <c r="BJ7" s="592"/>
      <c r="BK7" s="592"/>
      <c r="BL7" s="592"/>
      <c r="BM7" s="592"/>
      <c r="BN7" s="593"/>
      <c r="BO7" s="594">
        <v>29.9</v>
      </c>
      <c r="BP7" s="594"/>
      <c r="BQ7" s="594"/>
      <c r="BR7" s="594"/>
      <c r="BS7" s="595">
        <v>243884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4812545</v>
      </c>
      <c r="CS7" s="592"/>
      <c r="CT7" s="592"/>
      <c r="CU7" s="592"/>
      <c r="CV7" s="592"/>
      <c r="CW7" s="592"/>
      <c r="CX7" s="592"/>
      <c r="CY7" s="593"/>
      <c r="CZ7" s="594">
        <v>11.8</v>
      </c>
      <c r="DA7" s="594"/>
      <c r="DB7" s="594"/>
      <c r="DC7" s="594"/>
      <c r="DD7" s="600">
        <v>85321</v>
      </c>
      <c r="DE7" s="592"/>
      <c r="DF7" s="592"/>
      <c r="DG7" s="592"/>
      <c r="DH7" s="592"/>
      <c r="DI7" s="592"/>
      <c r="DJ7" s="592"/>
      <c r="DK7" s="592"/>
      <c r="DL7" s="592"/>
      <c r="DM7" s="592"/>
      <c r="DN7" s="592"/>
      <c r="DO7" s="592"/>
      <c r="DP7" s="593"/>
      <c r="DQ7" s="600">
        <v>4255764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68421</v>
      </c>
      <c r="S8" s="592"/>
      <c r="T8" s="592"/>
      <c r="U8" s="592"/>
      <c r="V8" s="592"/>
      <c r="W8" s="592"/>
      <c r="X8" s="592"/>
      <c r="Y8" s="593"/>
      <c r="Z8" s="594">
        <v>0.2</v>
      </c>
      <c r="AA8" s="594"/>
      <c r="AB8" s="594"/>
      <c r="AC8" s="594"/>
      <c r="AD8" s="595">
        <v>68421</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131515</v>
      </c>
      <c r="BH8" s="592"/>
      <c r="BI8" s="592"/>
      <c r="BJ8" s="592"/>
      <c r="BK8" s="592"/>
      <c r="BL8" s="592"/>
      <c r="BM8" s="592"/>
      <c r="BN8" s="593"/>
      <c r="BO8" s="594">
        <v>0.6</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14989130</v>
      </c>
      <c r="CS8" s="592"/>
      <c r="CT8" s="592"/>
      <c r="CU8" s="592"/>
      <c r="CV8" s="592"/>
      <c r="CW8" s="592"/>
      <c r="CX8" s="592"/>
      <c r="CY8" s="593"/>
      <c r="CZ8" s="594">
        <v>36.9</v>
      </c>
      <c r="DA8" s="594"/>
      <c r="DB8" s="594"/>
      <c r="DC8" s="594"/>
      <c r="DD8" s="600">
        <v>424729</v>
      </c>
      <c r="DE8" s="592"/>
      <c r="DF8" s="592"/>
      <c r="DG8" s="592"/>
      <c r="DH8" s="592"/>
      <c r="DI8" s="592"/>
      <c r="DJ8" s="592"/>
      <c r="DK8" s="592"/>
      <c r="DL8" s="592"/>
      <c r="DM8" s="592"/>
      <c r="DN8" s="592"/>
      <c r="DO8" s="592"/>
      <c r="DP8" s="593"/>
      <c r="DQ8" s="600">
        <v>6801916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105178</v>
      </c>
      <c r="S9" s="592"/>
      <c r="T9" s="592"/>
      <c r="U9" s="592"/>
      <c r="V9" s="592"/>
      <c r="W9" s="592"/>
      <c r="X9" s="592"/>
      <c r="Y9" s="593"/>
      <c r="Z9" s="594">
        <v>0.3</v>
      </c>
      <c r="AA9" s="594"/>
      <c r="AB9" s="594"/>
      <c r="AC9" s="594"/>
      <c r="AD9" s="595">
        <v>105178</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4308025</v>
      </c>
      <c r="BH9" s="592"/>
      <c r="BI9" s="592"/>
      <c r="BJ9" s="592"/>
      <c r="BK9" s="592"/>
      <c r="BL9" s="592"/>
      <c r="BM9" s="592"/>
      <c r="BN9" s="593"/>
      <c r="BO9" s="594">
        <v>20.8</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3994254</v>
      </c>
      <c r="CS9" s="592"/>
      <c r="CT9" s="592"/>
      <c r="CU9" s="592"/>
      <c r="CV9" s="592"/>
      <c r="CW9" s="592"/>
      <c r="CX9" s="592"/>
      <c r="CY9" s="593"/>
      <c r="CZ9" s="594">
        <v>9.8000000000000007</v>
      </c>
      <c r="DA9" s="594"/>
      <c r="DB9" s="594"/>
      <c r="DC9" s="594"/>
      <c r="DD9" s="600">
        <v>218652</v>
      </c>
      <c r="DE9" s="592"/>
      <c r="DF9" s="592"/>
      <c r="DG9" s="592"/>
      <c r="DH9" s="592"/>
      <c r="DI9" s="592"/>
      <c r="DJ9" s="592"/>
      <c r="DK9" s="592"/>
      <c r="DL9" s="592"/>
      <c r="DM9" s="592"/>
      <c r="DN9" s="592"/>
      <c r="DO9" s="592"/>
      <c r="DP9" s="593"/>
      <c r="DQ9" s="600">
        <v>3117650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1039254</v>
      </c>
      <c r="S10" s="592"/>
      <c r="T10" s="592"/>
      <c r="U10" s="592"/>
      <c r="V10" s="592"/>
      <c r="W10" s="592"/>
      <c r="X10" s="592"/>
      <c r="Y10" s="593"/>
      <c r="Z10" s="594">
        <v>2.5</v>
      </c>
      <c r="AA10" s="594"/>
      <c r="AB10" s="594"/>
      <c r="AC10" s="594"/>
      <c r="AD10" s="595">
        <v>1039254</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434731</v>
      </c>
      <c r="BH10" s="592"/>
      <c r="BI10" s="592"/>
      <c r="BJ10" s="592"/>
      <c r="BK10" s="592"/>
      <c r="BL10" s="592"/>
      <c r="BM10" s="592"/>
      <c r="BN10" s="593"/>
      <c r="BO10" s="594">
        <v>2.1</v>
      </c>
      <c r="BP10" s="594"/>
      <c r="BQ10" s="594"/>
      <c r="BR10" s="594"/>
      <c r="BS10" s="600">
        <v>73484</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493628</v>
      </c>
      <c r="CS10" s="592"/>
      <c r="CT10" s="592"/>
      <c r="CU10" s="592"/>
      <c r="CV10" s="592"/>
      <c r="CW10" s="592"/>
      <c r="CX10" s="592"/>
      <c r="CY10" s="593"/>
      <c r="CZ10" s="594">
        <v>1.2</v>
      </c>
      <c r="DA10" s="594"/>
      <c r="DB10" s="594"/>
      <c r="DC10" s="594"/>
      <c r="DD10" s="600" t="s">
        <v>111</v>
      </c>
      <c r="DE10" s="592"/>
      <c r="DF10" s="592"/>
      <c r="DG10" s="592"/>
      <c r="DH10" s="592"/>
      <c r="DI10" s="592"/>
      <c r="DJ10" s="592"/>
      <c r="DK10" s="592"/>
      <c r="DL10" s="592"/>
      <c r="DM10" s="592"/>
      <c r="DN10" s="592"/>
      <c r="DO10" s="592"/>
      <c r="DP10" s="593"/>
      <c r="DQ10" s="600">
        <v>27070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59928</v>
      </c>
      <c r="S11" s="592"/>
      <c r="T11" s="592"/>
      <c r="U11" s="592"/>
      <c r="V11" s="592"/>
      <c r="W11" s="592"/>
      <c r="X11" s="592"/>
      <c r="Y11" s="593"/>
      <c r="Z11" s="594">
        <v>0.1</v>
      </c>
      <c r="AA11" s="594"/>
      <c r="AB11" s="594"/>
      <c r="AC11" s="594"/>
      <c r="AD11" s="595">
        <v>59928</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1321898</v>
      </c>
      <c r="BH11" s="592"/>
      <c r="BI11" s="592"/>
      <c r="BJ11" s="592"/>
      <c r="BK11" s="592"/>
      <c r="BL11" s="592"/>
      <c r="BM11" s="592"/>
      <c r="BN11" s="593"/>
      <c r="BO11" s="594">
        <v>6.4</v>
      </c>
      <c r="BP11" s="594"/>
      <c r="BQ11" s="594"/>
      <c r="BR11" s="594"/>
      <c r="BS11" s="600">
        <v>170400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213414</v>
      </c>
      <c r="CS11" s="592"/>
      <c r="CT11" s="592"/>
      <c r="CU11" s="592"/>
      <c r="CV11" s="592"/>
      <c r="CW11" s="592"/>
      <c r="CX11" s="592"/>
      <c r="CY11" s="593"/>
      <c r="CZ11" s="594">
        <v>0.5</v>
      </c>
      <c r="DA11" s="594"/>
      <c r="DB11" s="594"/>
      <c r="DC11" s="594"/>
      <c r="DD11" s="600">
        <v>61157</v>
      </c>
      <c r="DE11" s="592"/>
      <c r="DF11" s="592"/>
      <c r="DG11" s="592"/>
      <c r="DH11" s="592"/>
      <c r="DI11" s="592"/>
      <c r="DJ11" s="592"/>
      <c r="DK11" s="592"/>
      <c r="DL11" s="592"/>
      <c r="DM11" s="592"/>
      <c r="DN11" s="592"/>
      <c r="DO11" s="592"/>
      <c r="DP11" s="593"/>
      <c r="DQ11" s="600">
        <v>151303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10090850</v>
      </c>
      <c r="BH12" s="592"/>
      <c r="BI12" s="592"/>
      <c r="BJ12" s="592"/>
      <c r="BK12" s="592"/>
      <c r="BL12" s="592"/>
      <c r="BM12" s="592"/>
      <c r="BN12" s="593"/>
      <c r="BO12" s="594">
        <v>48.6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184881</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181609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86547</v>
      </c>
      <c r="S13" s="592"/>
      <c r="T13" s="592"/>
      <c r="U13" s="592"/>
      <c r="V13" s="592"/>
      <c r="W13" s="592"/>
      <c r="X13" s="592"/>
      <c r="Y13" s="593"/>
      <c r="Z13" s="594">
        <v>0.2</v>
      </c>
      <c r="AA13" s="594"/>
      <c r="AB13" s="594"/>
      <c r="AC13" s="594"/>
      <c r="AD13" s="595">
        <v>86547</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9654143</v>
      </c>
      <c r="BH13" s="592"/>
      <c r="BI13" s="592"/>
      <c r="BJ13" s="592"/>
      <c r="BK13" s="592"/>
      <c r="BL13" s="592"/>
      <c r="BM13" s="592"/>
      <c r="BN13" s="593"/>
      <c r="BO13" s="594">
        <v>46.5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2758647</v>
      </c>
      <c r="CS13" s="592"/>
      <c r="CT13" s="592"/>
      <c r="CU13" s="592"/>
      <c r="CV13" s="592"/>
      <c r="CW13" s="592"/>
      <c r="CX13" s="592"/>
      <c r="CY13" s="593"/>
      <c r="CZ13" s="594">
        <v>6.8</v>
      </c>
      <c r="DA13" s="594"/>
      <c r="DB13" s="594"/>
      <c r="DC13" s="594"/>
      <c r="DD13" s="600">
        <v>613813</v>
      </c>
      <c r="DE13" s="592"/>
      <c r="DF13" s="592"/>
      <c r="DG13" s="592"/>
      <c r="DH13" s="592"/>
      <c r="DI13" s="592"/>
      <c r="DJ13" s="592"/>
      <c r="DK13" s="592"/>
      <c r="DL13" s="592"/>
      <c r="DM13" s="592"/>
      <c r="DN13" s="592"/>
      <c r="DO13" s="592"/>
      <c r="DP13" s="593"/>
      <c r="DQ13" s="600">
        <v>2141012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171800</v>
      </c>
      <c r="BH14" s="592"/>
      <c r="BI14" s="592"/>
      <c r="BJ14" s="592"/>
      <c r="BK14" s="592"/>
      <c r="BL14" s="592"/>
      <c r="BM14" s="592"/>
      <c r="BN14" s="593"/>
      <c r="BO14" s="594">
        <v>0.8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941059</v>
      </c>
      <c r="CS14" s="592"/>
      <c r="CT14" s="592"/>
      <c r="CU14" s="592"/>
      <c r="CV14" s="592"/>
      <c r="CW14" s="592"/>
      <c r="CX14" s="592"/>
      <c r="CY14" s="593"/>
      <c r="CZ14" s="594">
        <v>2.2999999999999998</v>
      </c>
      <c r="DA14" s="594"/>
      <c r="DB14" s="594"/>
      <c r="DC14" s="594"/>
      <c r="DD14" s="600">
        <v>2064</v>
      </c>
      <c r="DE14" s="592"/>
      <c r="DF14" s="592"/>
      <c r="DG14" s="592"/>
      <c r="DH14" s="592"/>
      <c r="DI14" s="592"/>
      <c r="DJ14" s="592"/>
      <c r="DK14" s="592"/>
      <c r="DL14" s="592"/>
      <c r="DM14" s="592"/>
      <c r="DN14" s="592"/>
      <c r="DO14" s="592"/>
      <c r="DP14" s="593"/>
      <c r="DQ14" s="600">
        <v>932512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80316</v>
      </c>
      <c r="S15" s="592"/>
      <c r="T15" s="592"/>
      <c r="U15" s="592"/>
      <c r="V15" s="592"/>
      <c r="W15" s="592"/>
      <c r="X15" s="592"/>
      <c r="Y15" s="593"/>
      <c r="Z15" s="594">
        <v>0.2</v>
      </c>
      <c r="AA15" s="594"/>
      <c r="AB15" s="594"/>
      <c r="AC15" s="594"/>
      <c r="AD15" s="595">
        <v>80316</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2565829</v>
      </c>
      <c r="BH15" s="592"/>
      <c r="BI15" s="592"/>
      <c r="BJ15" s="592"/>
      <c r="BK15" s="592"/>
      <c r="BL15" s="592"/>
      <c r="BM15" s="592"/>
      <c r="BN15" s="593"/>
      <c r="BO15" s="594">
        <v>12.4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4051793</v>
      </c>
      <c r="CS15" s="592"/>
      <c r="CT15" s="592"/>
      <c r="CU15" s="592"/>
      <c r="CV15" s="592"/>
      <c r="CW15" s="592"/>
      <c r="CX15" s="592"/>
      <c r="CY15" s="593"/>
      <c r="CZ15" s="594">
        <v>10</v>
      </c>
      <c r="DA15" s="594"/>
      <c r="DB15" s="594"/>
      <c r="DC15" s="594"/>
      <c r="DD15" s="600">
        <v>2230352</v>
      </c>
      <c r="DE15" s="592"/>
      <c r="DF15" s="592"/>
      <c r="DG15" s="592"/>
      <c r="DH15" s="592"/>
      <c r="DI15" s="592"/>
      <c r="DJ15" s="592"/>
      <c r="DK15" s="592"/>
      <c r="DL15" s="592"/>
      <c r="DM15" s="592"/>
      <c r="DN15" s="592"/>
      <c r="DO15" s="592"/>
      <c r="DP15" s="593"/>
      <c r="DQ15" s="600">
        <v>1941750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2011826</v>
      </c>
      <c r="S16" s="592"/>
      <c r="T16" s="592"/>
      <c r="U16" s="592"/>
      <c r="V16" s="592"/>
      <c r="W16" s="592"/>
      <c r="X16" s="592"/>
      <c r="Y16" s="593"/>
      <c r="Z16" s="594">
        <v>4.8</v>
      </c>
      <c r="AA16" s="594"/>
      <c r="AB16" s="594"/>
      <c r="AC16" s="594"/>
      <c r="AD16" s="595">
        <v>1215433</v>
      </c>
      <c r="AE16" s="595"/>
      <c r="AF16" s="595"/>
      <c r="AG16" s="595"/>
      <c r="AH16" s="595"/>
      <c r="AI16" s="595"/>
      <c r="AJ16" s="595"/>
      <c r="AK16" s="595"/>
      <c r="AL16" s="596">
        <v>5.5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1215433</v>
      </c>
      <c r="S17" s="592"/>
      <c r="T17" s="592"/>
      <c r="U17" s="592"/>
      <c r="V17" s="592"/>
      <c r="W17" s="592"/>
      <c r="X17" s="592"/>
      <c r="Y17" s="593"/>
      <c r="Z17" s="594">
        <v>2.9</v>
      </c>
      <c r="AA17" s="594"/>
      <c r="AB17" s="594"/>
      <c r="AC17" s="594"/>
      <c r="AD17" s="595">
        <v>1215433</v>
      </c>
      <c r="AE17" s="595"/>
      <c r="AF17" s="595"/>
      <c r="AG17" s="595"/>
      <c r="AH17" s="595"/>
      <c r="AI17" s="595"/>
      <c r="AJ17" s="595"/>
      <c r="AK17" s="595"/>
      <c r="AL17" s="596">
        <v>5.5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7361344</v>
      </c>
      <c r="CS17" s="592"/>
      <c r="CT17" s="592"/>
      <c r="CU17" s="592"/>
      <c r="CV17" s="592"/>
      <c r="CW17" s="592"/>
      <c r="CX17" s="592"/>
      <c r="CY17" s="593"/>
      <c r="CZ17" s="594">
        <v>18.100000000000001</v>
      </c>
      <c r="DA17" s="594"/>
      <c r="DB17" s="594"/>
      <c r="DC17" s="594"/>
      <c r="DD17" s="600" t="s">
        <v>111</v>
      </c>
      <c r="DE17" s="592"/>
      <c r="DF17" s="592"/>
      <c r="DG17" s="592"/>
      <c r="DH17" s="592"/>
      <c r="DI17" s="592"/>
      <c r="DJ17" s="592"/>
      <c r="DK17" s="592"/>
      <c r="DL17" s="592"/>
      <c r="DM17" s="592"/>
      <c r="DN17" s="592"/>
      <c r="DO17" s="592"/>
      <c r="DP17" s="593"/>
      <c r="DQ17" s="600">
        <v>7093326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796388</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v>310650</v>
      </c>
      <c r="BH18" s="592"/>
      <c r="BI18" s="592"/>
      <c r="BJ18" s="592"/>
      <c r="BK18" s="592"/>
      <c r="BL18" s="592"/>
      <c r="BM18" s="592"/>
      <c r="BN18" s="593"/>
      <c r="BO18" s="594">
        <v>1.5</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581002</v>
      </c>
      <c r="CS18" s="592"/>
      <c r="CT18" s="592"/>
      <c r="CU18" s="592"/>
      <c r="CV18" s="592"/>
      <c r="CW18" s="592"/>
      <c r="CX18" s="592"/>
      <c r="CY18" s="593"/>
      <c r="CZ18" s="594">
        <v>1.4</v>
      </c>
      <c r="DA18" s="594"/>
      <c r="DB18" s="594"/>
      <c r="DC18" s="594"/>
      <c r="DD18" s="600" t="s">
        <v>111</v>
      </c>
      <c r="DE18" s="592"/>
      <c r="DF18" s="592"/>
      <c r="DG18" s="592"/>
      <c r="DH18" s="592"/>
      <c r="DI18" s="592"/>
      <c r="DJ18" s="592"/>
      <c r="DK18" s="592"/>
      <c r="DL18" s="592"/>
      <c r="DM18" s="592"/>
      <c r="DN18" s="592"/>
      <c r="DO18" s="592"/>
      <c r="DP18" s="593"/>
      <c r="DQ18" s="600">
        <v>581002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1414742</v>
      </c>
      <c r="BH19" s="592"/>
      <c r="BI19" s="592"/>
      <c r="BJ19" s="592"/>
      <c r="BK19" s="592"/>
      <c r="BL19" s="592"/>
      <c r="BM19" s="592"/>
      <c r="BN19" s="593"/>
      <c r="BO19" s="594">
        <v>6.8</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24453580</v>
      </c>
      <c r="S20" s="592"/>
      <c r="T20" s="592"/>
      <c r="U20" s="592"/>
      <c r="V20" s="592"/>
      <c r="W20" s="592"/>
      <c r="X20" s="592"/>
      <c r="Y20" s="593"/>
      <c r="Z20" s="594">
        <v>58.6</v>
      </c>
      <c r="AA20" s="594"/>
      <c r="AB20" s="594"/>
      <c r="AC20" s="594"/>
      <c r="AD20" s="595">
        <v>21939260</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1414742</v>
      </c>
      <c r="BH20" s="592"/>
      <c r="BI20" s="592"/>
      <c r="BJ20" s="592"/>
      <c r="BK20" s="592"/>
      <c r="BL20" s="592"/>
      <c r="BM20" s="592"/>
      <c r="BN20" s="593"/>
      <c r="BO20" s="594">
        <v>6.8</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40615769</v>
      </c>
      <c r="CS20" s="592"/>
      <c r="CT20" s="592"/>
      <c r="CU20" s="592"/>
      <c r="CV20" s="592"/>
      <c r="CW20" s="592"/>
      <c r="CX20" s="592"/>
      <c r="CY20" s="593"/>
      <c r="CZ20" s="594">
        <v>100</v>
      </c>
      <c r="DA20" s="594"/>
      <c r="DB20" s="594"/>
      <c r="DC20" s="594"/>
      <c r="DD20" s="600">
        <v>3636088</v>
      </c>
      <c r="DE20" s="592"/>
      <c r="DF20" s="592"/>
      <c r="DG20" s="592"/>
      <c r="DH20" s="592"/>
      <c r="DI20" s="592"/>
      <c r="DJ20" s="592"/>
      <c r="DK20" s="592"/>
      <c r="DL20" s="592"/>
      <c r="DM20" s="592"/>
      <c r="DN20" s="592"/>
      <c r="DO20" s="592"/>
      <c r="DP20" s="593"/>
      <c r="DQ20" s="600">
        <v>27458910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19018</v>
      </c>
      <c r="S21" s="592"/>
      <c r="T21" s="592"/>
      <c r="U21" s="592"/>
      <c r="V21" s="592"/>
      <c r="W21" s="592"/>
      <c r="X21" s="592"/>
      <c r="Y21" s="593"/>
      <c r="Z21" s="594">
        <v>0</v>
      </c>
      <c r="AA21" s="594"/>
      <c r="AB21" s="594"/>
      <c r="AC21" s="594"/>
      <c r="AD21" s="595">
        <v>19018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7465</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553818</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674316</v>
      </c>
      <c r="S23" s="592"/>
      <c r="T23" s="592"/>
      <c r="U23" s="592"/>
      <c r="V23" s="592"/>
      <c r="W23" s="592"/>
      <c r="X23" s="592"/>
      <c r="Y23" s="593"/>
      <c r="Z23" s="594">
        <v>1.6</v>
      </c>
      <c r="AA23" s="594"/>
      <c r="AB23" s="594"/>
      <c r="AC23" s="594"/>
      <c r="AD23" s="595">
        <v>122172</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1407277</v>
      </c>
      <c r="BH23" s="592"/>
      <c r="BI23" s="592"/>
      <c r="BJ23" s="592"/>
      <c r="BK23" s="592"/>
      <c r="BL23" s="592"/>
      <c r="BM23" s="592"/>
      <c r="BN23" s="593"/>
      <c r="BO23" s="594">
        <v>6.8</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288590</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21999106</v>
      </c>
      <c r="CS24" s="581"/>
      <c r="CT24" s="581"/>
      <c r="CU24" s="581"/>
      <c r="CV24" s="581"/>
      <c r="CW24" s="581"/>
      <c r="CX24" s="581"/>
      <c r="CY24" s="582"/>
      <c r="CZ24" s="618">
        <v>54.2</v>
      </c>
      <c r="DA24" s="619"/>
      <c r="DB24" s="619"/>
      <c r="DC24" s="620"/>
      <c r="DD24" s="617">
        <v>14352182</v>
      </c>
      <c r="DE24" s="581"/>
      <c r="DF24" s="581"/>
      <c r="DG24" s="581"/>
      <c r="DH24" s="581"/>
      <c r="DI24" s="581"/>
      <c r="DJ24" s="581"/>
      <c r="DK24" s="582"/>
      <c r="DL24" s="617">
        <v>14016633</v>
      </c>
      <c r="DM24" s="581"/>
      <c r="DN24" s="581"/>
      <c r="DO24" s="581"/>
      <c r="DP24" s="581"/>
      <c r="DQ24" s="581"/>
      <c r="DR24" s="581"/>
      <c r="DS24" s="581"/>
      <c r="DT24" s="581"/>
      <c r="DU24" s="581"/>
      <c r="DV24" s="582"/>
      <c r="DW24" s="585">
        <v>58.8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6382636</v>
      </c>
      <c r="S25" s="592"/>
      <c r="T25" s="592"/>
      <c r="U25" s="592"/>
      <c r="V25" s="592"/>
      <c r="W25" s="592"/>
      <c r="X25" s="592"/>
      <c r="Y25" s="593"/>
      <c r="Z25" s="594">
        <v>15.3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5280065</v>
      </c>
      <c r="CS25" s="623"/>
      <c r="CT25" s="623"/>
      <c r="CU25" s="623"/>
      <c r="CV25" s="623"/>
      <c r="CW25" s="623"/>
      <c r="CX25" s="623"/>
      <c r="CY25" s="624"/>
      <c r="CZ25" s="625">
        <v>13</v>
      </c>
      <c r="DA25" s="626"/>
      <c r="DB25" s="626"/>
      <c r="DC25" s="627"/>
      <c r="DD25" s="600">
        <v>4723033</v>
      </c>
      <c r="DE25" s="623"/>
      <c r="DF25" s="623"/>
      <c r="DG25" s="623"/>
      <c r="DH25" s="623"/>
      <c r="DI25" s="623"/>
      <c r="DJ25" s="623"/>
      <c r="DK25" s="624"/>
      <c r="DL25" s="600">
        <v>4597684</v>
      </c>
      <c r="DM25" s="623"/>
      <c r="DN25" s="623"/>
      <c r="DO25" s="623"/>
      <c r="DP25" s="623"/>
      <c r="DQ25" s="623"/>
      <c r="DR25" s="623"/>
      <c r="DS25" s="623"/>
      <c r="DT25" s="623"/>
      <c r="DU25" s="623"/>
      <c r="DV25" s="624"/>
      <c r="DW25" s="596">
        <v>19.3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3110918</v>
      </c>
      <c r="CS26" s="592"/>
      <c r="CT26" s="592"/>
      <c r="CU26" s="592"/>
      <c r="CV26" s="592"/>
      <c r="CW26" s="592"/>
      <c r="CX26" s="592"/>
      <c r="CY26" s="593"/>
      <c r="CZ26" s="625">
        <v>7.7</v>
      </c>
      <c r="DA26" s="626"/>
      <c r="DB26" s="626"/>
      <c r="DC26" s="627"/>
      <c r="DD26" s="600">
        <v>2611133</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3242197</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20750040</v>
      </c>
      <c r="BH27" s="592"/>
      <c r="BI27" s="592"/>
      <c r="BJ27" s="592"/>
      <c r="BK27" s="592"/>
      <c r="BL27" s="592"/>
      <c r="BM27" s="592"/>
      <c r="BN27" s="593"/>
      <c r="BO27" s="594">
        <v>100</v>
      </c>
      <c r="BP27" s="594"/>
      <c r="BQ27" s="594"/>
      <c r="BR27" s="594"/>
      <c r="BS27" s="600">
        <v>243884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9357697</v>
      </c>
      <c r="CS27" s="623"/>
      <c r="CT27" s="623"/>
      <c r="CU27" s="623"/>
      <c r="CV27" s="623"/>
      <c r="CW27" s="623"/>
      <c r="CX27" s="623"/>
      <c r="CY27" s="624"/>
      <c r="CZ27" s="625">
        <v>23</v>
      </c>
      <c r="DA27" s="626"/>
      <c r="DB27" s="626"/>
      <c r="DC27" s="627"/>
      <c r="DD27" s="600">
        <v>2535823</v>
      </c>
      <c r="DE27" s="623"/>
      <c r="DF27" s="623"/>
      <c r="DG27" s="623"/>
      <c r="DH27" s="623"/>
      <c r="DI27" s="623"/>
      <c r="DJ27" s="623"/>
      <c r="DK27" s="624"/>
      <c r="DL27" s="600">
        <v>2535823</v>
      </c>
      <c r="DM27" s="623"/>
      <c r="DN27" s="623"/>
      <c r="DO27" s="623"/>
      <c r="DP27" s="623"/>
      <c r="DQ27" s="623"/>
      <c r="DR27" s="623"/>
      <c r="DS27" s="623"/>
      <c r="DT27" s="623"/>
      <c r="DU27" s="623"/>
      <c r="DV27" s="624"/>
      <c r="DW27" s="596">
        <v>10.6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718509</v>
      </c>
      <c r="S28" s="592"/>
      <c r="T28" s="592"/>
      <c r="U28" s="592"/>
      <c r="V28" s="592"/>
      <c r="W28" s="592"/>
      <c r="X28" s="592"/>
      <c r="Y28" s="593"/>
      <c r="Z28" s="594">
        <v>1.7</v>
      </c>
      <c r="AA28" s="594"/>
      <c r="AB28" s="594"/>
      <c r="AC28" s="594"/>
      <c r="AD28" s="595">
        <v>2896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7361344</v>
      </c>
      <c r="CS28" s="592"/>
      <c r="CT28" s="592"/>
      <c r="CU28" s="592"/>
      <c r="CV28" s="592"/>
      <c r="CW28" s="592"/>
      <c r="CX28" s="592"/>
      <c r="CY28" s="593"/>
      <c r="CZ28" s="625">
        <v>18.100000000000001</v>
      </c>
      <c r="DA28" s="626"/>
      <c r="DB28" s="626"/>
      <c r="DC28" s="627"/>
      <c r="DD28" s="600">
        <v>7093326</v>
      </c>
      <c r="DE28" s="592"/>
      <c r="DF28" s="592"/>
      <c r="DG28" s="592"/>
      <c r="DH28" s="592"/>
      <c r="DI28" s="592"/>
      <c r="DJ28" s="592"/>
      <c r="DK28" s="593"/>
      <c r="DL28" s="600">
        <v>6883126</v>
      </c>
      <c r="DM28" s="592"/>
      <c r="DN28" s="592"/>
      <c r="DO28" s="592"/>
      <c r="DP28" s="592"/>
      <c r="DQ28" s="592"/>
      <c r="DR28" s="592"/>
      <c r="DS28" s="592"/>
      <c r="DT28" s="592"/>
      <c r="DU28" s="592"/>
      <c r="DV28" s="593"/>
      <c r="DW28" s="596">
        <v>28.9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66014</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7359306</v>
      </c>
      <c r="CS29" s="623"/>
      <c r="CT29" s="623"/>
      <c r="CU29" s="623"/>
      <c r="CV29" s="623"/>
      <c r="CW29" s="623"/>
      <c r="CX29" s="623"/>
      <c r="CY29" s="624"/>
      <c r="CZ29" s="625">
        <v>18.100000000000001</v>
      </c>
      <c r="DA29" s="626"/>
      <c r="DB29" s="626"/>
      <c r="DC29" s="627"/>
      <c r="DD29" s="600">
        <v>7091288</v>
      </c>
      <c r="DE29" s="623"/>
      <c r="DF29" s="623"/>
      <c r="DG29" s="623"/>
      <c r="DH29" s="623"/>
      <c r="DI29" s="623"/>
      <c r="DJ29" s="623"/>
      <c r="DK29" s="624"/>
      <c r="DL29" s="600">
        <v>6881088</v>
      </c>
      <c r="DM29" s="623"/>
      <c r="DN29" s="623"/>
      <c r="DO29" s="623"/>
      <c r="DP29" s="623"/>
      <c r="DQ29" s="623"/>
      <c r="DR29" s="623"/>
      <c r="DS29" s="623"/>
      <c r="DT29" s="623"/>
      <c r="DU29" s="623"/>
      <c r="DV29" s="624"/>
      <c r="DW29" s="596">
        <v>28.9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739233</v>
      </c>
      <c r="S30" s="592"/>
      <c r="T30" s="592"/>
      <c r="U30" s="592"/>
      <c r="V30" s="592"/>
      <c r="W30" s="592"/>
      <c r="X30" s="592"/>
      <c r="Y30" s="593"/>
      <c r="Z30" s="594">
        <v>1.8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98</v>
      </c>
      <c r="BN30" s="650"/>
      <c r="BO30" s="650"/>
      <c r="BP30" s="650"/>
      <c r="BQ30" s="651"/>
      <c r="BR30" s="649">
        <v>99.3</v>
      </c>
      <c r="BS30" s="650"/>
      <c r="BT30" s="650"/>
      <c r="BU30" s="650"/>
      <c r="BV30" s="650"/>
      <c r="BW30" s="650"/>
      <c r="BX30" s="586">
        <v>97.5</v>
      </c>
      <c r="BY30" s="650"/>
      <c r="BZ30" s="650"/>
      <c r="CA30" s="650"/>
      <c r="CB30" s="651"/>
      <c r="CD30" s="654"/>
      <c r="CE30" s="655"/>
      <c r="CF30" s="605" t="s">
        <v>291</v>
      </c>
      <c r="CG30" s="606"/>
      <c r="CH30" s="606"/>
      <c r="CI30" s="606"/>
      <c r="CJ30" s="606"/>
      <c r="CK30" s="606"/>
      <c r="CL30" s="606"/>
      <c r="CM30" s="606"/>
      <c r="CN30" s="606"/>
      <c r="CO30" s="606"/>
      <c r="CP30" s="606"/>
      <c r="CQ30" s="607"/>
      <c r="CR30" s="591">
        <v>5774692</v>
      </c>
      <c r="CS30" s="592"/>
      <c r="CT30" s="592"/>
      <c r="CU30" s="592"/>
      <c r="CV30" s="592"/>
      <c r="CW30" s="592"/>
      <c r="CX30" s="592"/>
      <c r="CY30" s="593"/>
      <c r="CZ30" s="625">
        <v>14.2</v>
      </c>
      <c r="DA30" s="626"/>
      <c r="DB30" s="626"/>
      <c r="DC30" s="627"/>
      <c r="DD30" s="600">
        <v>5520252</v>
      </c>
      <c r="DE30" s="592"/>
      <c r="DF30" s="592"/>
      <c r="DG30" s="592"/>
      <c r="DH30" s="592"/>
      <c r="DI30" s="592"/>
      <c r="DJ30" s="592"/>
      <c r="DK30" s="593"/>
      <c r="DL30" s="600">
        <v>5310052</v>
      </c>
      <c r="DM30" s="592"/>
      <c r="DN30" s="592"/>
      <c r="DO30" s="592"/>
      <c r="DP30" s="592"/>
      <c r="DQ30" s="592"/>
      <c r="DR30" s="592"/>
      <c r="DS30" s="592"/>
      <c r="DT30" s="592"/>
      <c r="DU30" s="592"/>
      <c r="DV30" s="593"/>
      <c r="DW30" s="596">
        <v>22.3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250704</v>
      </c>
      <c r="S31" s="592"/>
      <c r="T31" s="592"/>
      <c r="U31" s="592"/>
      <c r="V31" s="592"/>
      <c r="W31" s="592"/>
      <c r="X31" s="592"/>
      <c r="Y31" s="593"/>
      <c r="Z31" s="594">
        <v>0.6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97.3</v>
      </c>
      <c r="BN31" s="647"/>
      <c r="BO31" s="647"/>
      <c r="BP31" s="647"/>
      <c r="BQ31" s="648"/>
      <c r="BR31" s="646">
        <v>98.9</v>
      </c>
      <c r="BS31" s="623"/>
      <c r="BT31" s="623"/>
      <c r="BU31" s="623"/>
      <c r="BV31" s="623"/>
      <c r="BW31" s="623"/>
      <c r="BX31" s="597">
        <v>96.7</v>
      </c>
      <c r="BY31" s="647"/>
      <c r="BZ31" s="647"/>
      <c r="CA31" s="647"/>
      <c r="CB31" s="648"/>
      <c r="CD31" s="654"/>
      <c r="CE31" s="655"/>
      <c r="CF31" s="605" t="s">
        <v>295</v>
      </c>
      <c r="CG31" s="606"/>
      <c r="CH31" s="606"/>
      <c r="CI31" s="606"/>
      <c r="CJ31" s="606"/>
      <c r="CK31" s="606"/>
      <c r="CL31" s="606"/>
      <c r="CM31" s="606"/>
      <c r="CN31" s="606"/>
      <c r="CO31" s="606"/>
      <c r="CP31" s="606"/>
      <c r="CQ31" s="607"/>
      <c r="CR31" s="591">
        <v>1584614</v>
      </c>
      <c r="CS31" s="623"/>
      <c r="CT31" s="623"/>
      <c r="CU31" s="623"/>
      <c r="CV31" s="623"/>
      <c r="CW31" s="623"/>
      <c r="CX31" s="623"/>
      <c r="CY31" s="624"/>
      <c r="CZ31" s="625">
        <v>3.9</v>
      </c>
      <c r="DA31" s="626"/>
      <c r="DB31" s="626"/>
      <c r="DC31" s="627"/>
      <c r="DD31" s="600">
        <v>1571036</v>
      </c>
      <c r="DE31" s="623"/>
      <c r="DF31" s="623"/>
      <c r="DG31" s="623"/>
      <c r="DH31" s="623"/>
      <c r="DI31" s="623"/>
      <c r="DJ31" s="623"/>
      <c r="DK31" s="624"/>
      <c r="DL31" s="600">
        <v>1571036</v>
      </c>
      <c r="DM31" s="623"/>
      <c r="DN31" s="623"/>
      <c r="DO31" s="623"/>
      <c r="DP31" s="623"/>
      <c r="DQ31" s="623"/>
      <c r="DR31" s="623"/>
      <c r="DS31" s="623"/>
      <c r="DT31" s="623"/>
      <c r="DU31" s="623"/>
      <c r="DV31" s="624"/>
      <c r="DW31" s="596">
        <v>6.6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625059</v>
      </c>
      <c r="S32" s="592"/>
      <c r="T32" s="592"/>
      <c r="U32" s="592"/>
      <c r="V32" s="592"/>
      <c r="W32" s="592"/>
      <c r="X32" s="592"/>
      <c r="Y32" s="593"/>
      <c r="Z32" s="594">
        <v>1.5</v>
      </c>
      <c r="AA32" s="594"/>
      <c r="AB32" s="594"/>
      <c r="AC32" s="594"/>
      <c r="AD32" s="595">
        <v>41731</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99.4</v>
      </c>
      <c r="BH32" s="659"/>
      <c r="BI32" s="659"/>
      <c r="BJ32" s="659"/>
      <c r="BK32" s="659"/>
      <c r="BL32" s="659"/>
      <c r="BM32" s="660">
        <v>98.3</v>
      </c>
      <c r="BN32" s="659"/>
      <c r="BO32" s="659"/>
      <c r="BP32" s="659"/>
      <c r="BQ32" s="661"/>
      <c r="BR32" s="658">
        <v>99.3</v>
      </c>
      <c r="BS32" s="659"/>
      <c r="BT32" s="659"/>
      <c r="BU32" s="659"/>
      <c r="BV32" s="659"/>
      <c r="BW32" s="659"/>
      <c r="BX32" s="660">
        <v>98</v>
      </c>
      <c r="BY32" s="659"/>
      <c r="BZ32" s="659"/>
      <c r="CA32" s="659"/>
      <c r="CB32" s="661"/>
      <c r="CD32" s="656"/>
      <c r="CE32" s="657"/>
      <c r="CF32" s="605" t="s">
        <v>298</v>
      </c>
      <c r="CG32" s="606"/>
      <c r="CH32" s="606"/>
      <c r="CI32" s="606"/>
      <c r="CJ32" s="606"/>
      <c r="CK32" s="606"/>
      <c r="CL32" s="606"/>
      <c r="CM32" s="606"/>
      <c r="CN32" s="606"/>
      <c r="CO32" s="606"/>
      <c r="CP32" s="606"/>
      <c r="CQ32" s="607"/>
      <c r="CR32" s="591">
        <v>2038</v>
      </c>
      <c r="CS32" s="592"/>
      <c r="CT32" s="592"/>
      <c r="CU32" s="592"/>
      <c r="CV32" s="592"/>
      <c r="CW32" s="592"/>
      <c r="CX32" s="592"/>
      <c r="CY32" s="593"/>
      <c r="CZ32" s="625">
        <v>0</v>
      </c>
      <c r="DA32" s="626"/>
      <c r="DB32" s="626"/>
      <c r="DC32" s="627"/>
      <c r="DD32" s="600">
        <v>2038</v>
      </c>
      <c r="DE32" s="592"/>
      <c r="DF32" s="592"/>
      <c r="DG32" s="592"/>
      <c r="DH32" s="592"/>
      <c r="DI32" s="592"/>
      <c r="DJ32" s="592"/>
      <c r="DK32" s="593"/>
      <c r="DL32" s="600">
        <v>2038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3711000</v>
      </c>
      <c r="S33" s="592"/>
      <c r="T33" s="592"/>
      <c r="U33" s="592"/>
      <c r="V33" s="592"/>
      <c r="W33" s="592"/>
      <c r="X33" s="592"/>
      <c r="Y33" s="593"/>
      <c r="Z33" s="594">
        <v>8.9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14980575</v>
      </c>
      <c r="CS33" s="623"/>
      <c r="CT33" s="623"/>
      <c r="CU33" s="623"/>
      <c r="CV33" s="623"/>
      <c r="CW33" s="623"/>
      <c r="CX33" s="623"/>
      <c r="CY33" s="624"/>
      <c r="CZ33" s="625">
        <v>36.9</v>
      </c>
      <c r="DA33" s="626"/>
      <c r="DB33" s="626"/>
      <c r="DC33" s="627"/>
      <c r="DD33" s="600">
        <v>12442521</v>
      </c>
      <c r="DE33" s="623"/>
      <c r="DF33" s="623"/>
      <c r="DG33" s="623"/>
      <c r="DH33" s="623"/>
      <c r="DI33" s="623"/>
      <c r="DJ33" s="623"/>
      <c r="DK33" s="624"/>
      <c r="DL33" s="600">
        <v>9658140</v>
      </c>
      <c r="DM33" s="623"/>
      <c r="DN33" s="623"/>
      <c r="DO33" s="623"/>
      <c r="DP33" s="623"/>
      <c r="DQ33" s="623"/>
      <c r="DR33" s="623"/>
      <c r="DS33" s="623"/>
      <c r="DT33" s="623"/>
      <c r="DU33" s="623"/>
      <c r="DV33" s="624"/>
      <c r="DW33" s="596">
        <v>40.5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4038903</v>
      </c>
      <c r="CS34" s="592"/>
      <c r="CT34" s="592"/>
      <c r="CU34" s="592"/>
      <c r="CV34" s="592"/>
      <c r="CW34" s="592"/>
      <c r="CX34" s="592"/>
      <c r="CY34" s="593"/>
      <c r="CZ34" s="625">
        <v>9.9</v>
      </c>
      <c r="DA34" s="626"/>
      <c r="DB34" s="626"/>
      <c r="DC34" s="627"/>
      <c r="DD34" s="600">
        <v>2710646</v>
      </c>
      <c r="DE34" s="592"/>
      <c r="DF34" s="592"/>
      <c r="DG34" s="592"/>
      <c r="DH34" s="592"/>
      <c r="DI34" s="592"/>
      <c r="DJ34" s="592"/>
      <c r="DK34" s="593"/>
      <c r="DL34" s="600">
        <v>2597311</v>
      </c>
      <c r="DM34" s="592"/>
      <c r="DN34" s="592"/>
      <c r="DO34" s="592"/>
      <c r="DP34" s="592"/>
      <c r="DQ34" s="592"/>
      <c r="DR34" s="592"/>
      <c r="DS34" s="592"/>
      <c r="DT34" s="592"/>
      <c r="DU34" s="592"/>
      <c r="DV34" s="593"/>
      <c r="DW34" s="596">
        <v>10.9</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1703600</v>
      </c>
      <c r="S35" s="592"/>
      <c r="T35" s="592"/>
      <c r="U35" s="592"/>
      <c r="V35" s="592"/>
      <c r="W35" s="592"/>
      <c r="X35" s="592"/>
      <c r="Y35" s="593"/>
      <c r="Z35" s="594">
        <v>4.0999999999999996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4678465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419240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122562</v>
      </c>
      <c r="CS35" s="623"/>
      <c r="CT35" s="623"/>
      <c r="CU35" s="623"/>
      <c r="CV35" s="623"/>
      <c r="CW35" s="623"/>
      <c r="CX35" s="623"/>
      <c r="CY35" s="624"/>
      <c r="CZ35" s="625">
        <v>0.3</v>
      </c>
      <c r="DA35" s="626"/>
      <c r="DB35" s="626"/>
      <c r="DC35" s="627"/>
      <c r="DD35" s="600">
        <v>95407</v>
      </c>
      <c r="DE35" s="623"/>
      <c r="DF35" s="623"/>
      <c r="DG35" s="623"/>
      <c r="DH35" s="623"/>
      <c r="DI35" s="623"/>
      <c r="DJ35" s="623"/>
      <c r="DK35" s="624"/>
      <c r="DL35" s="600">
        <v>95407</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41724674</v>
      </c>
      <c r="S36" s="664"/>
      <c r="T36" s="664"/>
      <c r="U36" s="664"/>
      <c r="V36" s="664"/>
      <c r="W36" s="664"/>
      <c r="X36" s="664"/>
      <c r="Y36" s="665"/>
      <c r="Z36" s="666">
        <v>100</v>
      </c>
      <c r="AA36" s="666"/>
      <c r="AB36" s="666"/>
      <c r="AC36" s="666"/>
      <c r="AD36" s="667">
        <v>22125077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1545157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343497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4343511</v>
      </c>
      <c r="CS36" s="592"/>
      <c r="CT36" s="592"/>
      <c r="CU36" s="592"/>
      <c r="CV36" s="592"/>
      <c r="CW36" s="592"/>
      <c r="CX36" s="592"/>
      <c r="CY36" s="593"/>
      <c r="CZ36" s="625">
        <v>10.7</v>
      </c>
      <c r="DA36" s="626"/>
      <c r="DB36" s="626"/>
      <c r="DC36" s="627"/>
      <c r="DD36" s="600">
        <v>3886083</v>
      </c>
      <c r="DE36" s="592"/>
      <c r="DF36" s="592"/>
      <c r="DG36" s="592"/>
      <c r="DH36" s="592"/>
      <c r="DI36" s="592"/>
      <c r="DJ36" s="592"/>
      <c r="DK36" s="593"/>
      <c r="DL36" s="600">
        <v>3091509</v>
      </c>
      <c r="DM36" s="592"/>
      <c r="DN36" s="592"/>
      <c r="DO36" s="592"/>
      <c r="DP36" s="592"/>
      <c r="DQ36" s="592"/>
      <c r="DR36" s="592"/>
      <c r="DS36" s="592"/>
      <c r="DT36" s="592"/>
      <c r="DU36" s="592"/>
      <c r="DV36" s="593"/>
      <c r="DW36" s="596">
        <v>13</v>
      </c>
      <c r="DX36" s="621"/>
      <c r="DY36" s="621"/>
      <c r="DZ36" s="621"/>
      <c r="EA36" s="621"/>
      <c r="EB36" s="621"/>
      <c r="EC36" s="622"/>
    </row>
    <row r="37" spans="2:133" ht="11.25" customHeight="1">
      <c r="AQ37" s="670" t="s">
        <v>313</v>
      </c>
      <c r="AR37" s="671"/>
      <c r="AS37" s="671"/>
      <c r="AT37" s="671"/>
      <c r="AU37" s="671"/>
      <c r="AV37" s="671"/>
      <c r="AW37" s="671"/>
      <c r="AX37" s="671"/>
      <c r="AY37" s="672"/>
      <c r="AZ37" s="591">
        <v>1500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15412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1796492</v>
      </c>
      <c r="CS37" s="623"/>
      <c r="CT37" s="623"/>
      <c r="CU37" s="623"/>
      <c r="CV37" s="623"/>
      <c r="CW37" s="623"/>
      <c r="CX37" s="623"/>
      <c r="CY37" s="624"/>
      <c r="CZ37" s="625">
        <v>4.4000000000000004</v>
      </c>
      <c r="DA37" s="626"/>
      <c r="DB37" s="626"/>
      <c r="DC37" s="627"/>
      <c r="DD37" s="600">
        <v>1563743</v>
      </c>
      <c r="DE37" s="623"/>
      <c r="DF37" s="623"/>
      <c r="DG37" s="623"/>
      <c r="DH37" s="623"/>
      <c r="DI37" s="623"/>
      <c r="DJ37" s="623"/>
      <c r="DK37" s="624"/>
      <c r="DL37" s="600">
        <v>1536170</v>
      </c>
      <c r="DM37" s="623"/>
      <c r="DN37" s="623"/>
      <c r="DO37" s="623"/>
      <c r="DP37" s="623"/>
      <c r="DQ37" s="623"/>
      <c r="DR37" s="623"/>
      <c r="DS37" s="623"/>
      <c r="DT37" s="623"/>
      <c r="DU37" s="623"/>
      <c r="DV37" s="624"/>
      <c r="DW37" s="596">
        <v>6.4</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26823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4676965</v>
      </c>
      <c r="CS38" s="592"/>
      <c r="CT38" s="592"/>
      <c r="CU38" s="592"/>
      <c r="CV38" s="592"/>
      <c r="CW38" s="592"/>
      <c r="CX38" s="592"/>
      <c r="CY38" s="593"/>
      <c r="CZ38" s="625">
        <v>11.5</v>
      </c>
      <c r="DA38" s="626"/>
      <c r="DB38" s="626"/>
      <c r="DC38" s="627"/>
      <c r="DD38" s="600">
        <v>4108873</v>
      </c>
      <c r="DE38" s="592"/>
      <c r="DF38" s="592"/>
      <c r="DG38" s="592"/>
      <c r="DH38" s="592"/>
      <c r="DI38" s="592"/>
      <c r="DJ38" s="592"/>
      <c r="DK38" s="593"/>
      <c r="DL38" s="600">
        <v>3873913</v>
      </c>
      <c r="DM38" s="592"/>
      <c r="DN38" s="592"/>
      <c r="DO38" s="592"/>
      <c r="DP38" s="592"/>
      <c r="DQ38" s="592"/>
      <c r="DR38" s="592"/>
      <c r="DS38" s="592"/>
      <c r="DT38" s="592"/>
      <c r="DU38" s="592"/>
      <c r="DV38" s="593"/>
      <c r="DW38" s="596">
        <v>16.3</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1684234</v>
      </c>
      <c r="CS39" s="623"/>
      <c r="CT39" s="623"/>
      <c r="CU39" s="623"/>
      <c r="CV39" s="623"/>
      <c r="CW39" s="623"/>
      <c r="CX39" s="623"/>
      <c r="CY39" s="624"/>
      <c r="CZ39" s="625">
        <v>4.0999999999999996</v>
      </c>
      <c r="DA39" s="626"/>
      <c r="DB39" s="626"/>
      <c r="DC39" s="627"/>
      <c r="DD39" s="600">
        <v>1641512</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757094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114400</v>
      </c>
      <c r="CS40" s="592"/>
      <c r="CT40" s="592"/>
      <c r="CU40" s="592"/>
      <c r="CV40" s="592"/>
      <c r="CW40" s="592"/>
      <c r="CX40" s="592"/>
      <c r="CY40" s="593"/>
      <c r="CZ40" s="625">
        <v>0.3</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2374714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3636088</v>
      </c>
      <c r="CS42" s="592"/>
      <c r="CT42" s="592"/>
      <c r="CU42" s="592"/>
      <c r="CV42" s="592"/>
      <c r="CW42" s="592"/>
      <c r="CX42" s="592"/>
      <c r="CY42" s="593"/>
      <c r="CZ42" s="625">
        <v>9</v>
      </c>
      <c r="DA42" s="674"/>
      <c r="DB42" s="674"/>
      <c r="DC42" s="675"/>
      <c r="DD42" s="600">
        <v>664207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93707</v>
      </c>
      <c r="CS43" s="623"/>
      <c r="CT43" s="623"/>
      <c r="CU43" s="623"/>
      <c r="CV43" s="623"/>
      <c r="CW43" s="623"/>
      <c r="CX43" s="623"/>
      <c r="CY43" s="624"/>
      <c r="CZ43" s="625">
        <v>0.2</v>
      </c>
      <c r="DA43" s="626"/>
      <c r="DB43" s="626"/>
      <c r="DC43" s="627"/>
      <c r="DD43" s="600">
        <v>93707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3636088</v>
      </c>
      <c r="CS44" s="592"/>
      <c r="CT44" s="592"/>
      <c r="CU44" s="592"/>
      <c r="CV44" s="592"/>
      <c r="CW44" s="592"/>
      <c r="CX44" s="592"/>
      <c r="CY44" s="593"/>
      <c r="CZ44" s="625">
        <v>9</v>
      </c>
      <c r="DA44" s="674"/>
      <c r="DB44" s="674"/>
      <c r="DC44" s="675"/>
      <c r="DD44" s="600">
        <v>664207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2247800</v>
      </c>
      <c r="CS45" s="623"/>
      <c r="CT45" s="623"/>
      <c r="CU45" s="623"/>
      <c r="CV45" s="623"/>
      <c r="CW45" s="623"/>
      <c r="CX45" s="623"/>
      <c r="CY45" s="624"/>
      <c r="CZ45" s="625">
        <v>5.5</v>
      </c>
      <c r="DA45" s="626"/>
      <c r="DB45" s="626"/>
      <c r="DC45" s="627"/>
      <c r="DD45" s="600">
        <v>45244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1380178</v>
      </c>
      <c r="CS46" s="592"/>
      <c r="CT46" s="592"/>
      <c r="CU46" s="592"/>
      <c r="CV46" s="592"/>
      <c r="CW46" s="592"/>
      <c r="CX46" s="592"/>
      <c r="CY46" s="593"/>
      <c r="CZ46" s="625">
        <v>3.4</v>
      </c>
      <c r="DA46" s="674"/>
      <c r="DB46" s="674"/>
      <c r="DC46" s="675"/>
      <c r="DD46" s="600">
        <v>617569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40615769</v>
      </c>
      <c r="CS49" s="659"/>
      <c r="CT49" s="659"/>
      <c r="CU49" s="659"/>
      <c r="CV49" s="659"/>
      <c r="CW49" s="659"/>
      <c r="CX49" s="659"/>
      <c r="CY49" s="686"/>
      <c r="CZ49" s="687">
        <v>100</v>
      </c>
      <c r="DA49" s="688"/>
      <c r="DB49" s="688"/>
      <c r="DC49" s="689"/>
      <c r="DD49" s="690">
        <v>27458910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CM18" sqref="CM18:CQ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41517</v>
      </c>
      <c r="R7" s="721"/>
      <c r="S7" s="721"/>
      <c r="T7" s="721"/>
      <c r="U7" s="721"/>
      <c r="V7" s="721">
        <v>40408</v>
      </c>
      <c r="W7" s="721"/>
      <c r="X7" s="721"/>
      <c r="Y7" s="721"/>
      <c r="Z7" s="721"/>
      <c r="AA7" s="721">
        <v>1109</v>
      </c>
      <c r="AB7" s="721"/>
      <c r="AC7" s="721"/>
      <c r="AD7" s="721"/>
      <c r="AE7" s="722"/>
      <c r="AF7" s="723">
        <v>995</v>
      </c>
      <c r="AG7" s="724"/>
      <c r="AH7" s="724"/>
      <c r="AI7" s="724"/>
      <c r="AJ7" s="725"/>
      <c r="AK7" s="760">
        <v>739</v>
      </c>
      <c r="AL7" s="761"/>
      <c r="AM7" s="761"/>
      <c r="AN7" s="761"/>
      <c r="AO7" s="761"/>
      <c r="AP7" s="761">
        <v>75754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553</v>
      </c>
      <c r="BS7" s="764" t="s">
        <v>548</v>
      </c>
      <c r="BT7" s="765"/>
      <c r="BU7" s="765"/>
      <c r="BV7" s="765"/>
      <c r="BW7" s="765"/>
      <c r="BX7" s="765"/>
      <c r="BY7" s="765"/>
      <c r="BZ7" s="765"/>
      <c r="CA7" s="765"/>
      <c r="CB7" s="765"/>
      <c r="CC7" s="765"/>
      <c r="CD7" s="765"/>
      <c r="CE7" s="765"/>
      <c r="CF7" s="765"/>
      <c r="CG7" s="766"/>
      <c r="CH7" s="757">
        <v>5</v>
      </c>
      <c r="CI7" s="758"/>
      <c r="CJ7" s="758"/>
      <c r="CK7" s="758"/>
      <c r="CL7" s="759"/>
      <c r="CM7" s="757">
        <v>287</v>
      </c>
      <c r="CN7" s="758"/>
      <c r="CO7" s="758"/>
      <c r="CP7" s="758"/>
      <c r="CQ7" s="759"/>
      <c r="CR7" s="757">
        <v>5</v>
      </c>
      <c r="CS7" s="758"/>
      <c r="CT7" s="758"/>
      <c r="CU7" s="758"/>
      <c r="CV7" s="759"/>
      <c r="CW7" s="757" t="s">
        <v>544</v>
      </c>
      <c r="CX7" s="758"/>
      <c r="CY7" s="758"/>
      <c r="CZ7" s="758"/>
      <c r="DA7" s="759"/>
      <c r="DB7" s="757" t="s">
        <v>561</v>
      </c>
      <c r="DC7" s="758"/>
      <c r="DD7" s="758"/>
      <c r="DE7" s="758"/>
      <c r="DF7" s="759"/>
      <c r="DG7" s="757">
        <v>3660</v>
      </c>
      <c r="DH7" s="758"/>
      <c r="DI7" s="758"/>
      <c r="DJ7" s="758"/>
      <c r="DK7" s="759"/>
      <c r="DL7" s="757" t="s">
        <v>555</v>
      </c>
      <c r="DM7" s="758"/>
      <c r="DN7" s="758"/>
      <c r="DO7" s="758"/>
      <c r="DP7" s="759"/>
      <c r="DQ7" s="757">
        <v>3566</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340</v>
      </c>
      <c r="R8" s="745"/>
      <c r="S8" s="745"/>
      <c r="T8" s="745"/>
      <c r="U8" s="745"/>
      <c r="V8" s="745">
        <v>340</v>
      </c>
      <c r="W8" s="745"/>
      <c r="X8" s="745"/>
      <c r="Y8" s="745"/>
      <c r="Z8" s="745"/>
      <c r="AA8" s="745" t="s">
        <v>534</v>
      </c>
      <c r="AB8" s="745"/>
      <c r="AC8" s="745"/>
      <c r="AD8" s="745"/>
      <c r="AE8" s="746"/>
      <c r="AF8" s="747" t="s">
        <v>111</v>
      </c>
      <c r="AG8" s="748"/>
      <c r="AH8" s="748"/>
      <c r="AI8" s="748"/>
      <c r="AJ8" s="749"/>
      <c r="AK8" s="750">
        <v>339</v>
      </c>
      <c r="AL8" s="751"/>
      <c r="AM8" s="751"/>
      <c r="AN8" s="751"/>
      <c r="AO8" s="751"/>
      <c r="AP8" s="751">
        <v>4555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-70</v>
      </c>
      <c r="CI8" s="768"/>
      <c r="CJ8" s="768"/>
      <c r="CK8" s="768"/>
      <c r="CL8" s="769"/>
      <c r="CM8" s="767">
        <v>200</v>
      </c>
      <c r="CN8" s="768"/>
      <c r="CO8" s="768"/>
      <c r="CP8" s="768"/>
      <c r="CQ8" s="769"/>
      <c r="CR8" s="767">
        <v>120</v>
      </c>
      <c r="CS8" s="768"/>
      <c r="CT8" s="768"/>
      <c r="CU8" s="768"/>
      <c r="CV8" s="769"/>
      <c r="CW8" s="767" t="s">
        <v>544</v>
      </c>
      <c r="CX8" s="768"/>
      <c r="CY8" s="768"/>
      <c r="CZ8" s="768"/>
      <c r="DA8" s="769"/>
      <c r="DB8" s="767" t="s">
        <v>561</v>
      </c>
      <c r="DC8" s="768"/>
      <c r="DD8" s="768"/>
      <c r="DE8" s="768"/>
      <c r="DF8" s="769"/>
      <c r="DG8" s="767" t="s">
        <v>544</v>
      </c>
      <c r="DH8" s="768"/>
      <c r="DI8" s="768"/>
      <c r="DJ8" s="768"/>
      <c r="DK8" s="769"/>
      <c r="DL8" s="767" t="s">
        <v>544</v>
      </c>
      <c r="DM8" s="768"/>
      <c r="DN8" s="768"/>
      <c r="DO8" s="768"/>
      <c r="DP8" s="769"/>
      <c r="DQ8" s="767" t="s">
        <v>544</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1976</v>
      </c>
      <c r="R9" s="745"/>
      <c r="S9" s="745"/>
      <c r="T9" s="745"/>
      <c r="U9" s="745"/>
      <c r="V9" s="745">
        <v>1976</v>
      </c>
      <c r="W9" s="745"/>
      <c r="X9" s="745"/>
      <c r="Y9" s="745"/>
      <c r="Z9" s="745"/>
      <c r="AA9" s="745" t="s">
        <v>535</v>
      </c>
      <c r="AB9" s="745"/>
      <c r="AC9" s="745"/>
      <c r="AD9" s="745"/>
      <c r="AE9" s="746"/>
      <c r="AF9" s="747" t="s">
        <v>111</v>
      </c>
      <c r="AG9" s="748"/>
      <c r="AH9" s="748"/>
      <c r="AI9" s="748"/>
      <c r="AJ9" s="749"/>
      <c r="AK9" s="750" t="s">
        <v>543</v>
      </c>
      <c r="AL9" s="751"/>
      <c r="AM9" s="751"/>
      <c r="AN9" s="751"/>
      <c r="AO9" s="751"/>
      <c r="AP9" s="751">
        <v>14520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4</v>
      </c>
      <c r="CI9" s="768"/>
      <c r="CJ9" s="768"/>
      <c r="CK9" s="768"/>
      <c r="CL9" s="769"/>
      <c r="CM9" s="767">
        <v>17</v>
      </c>
      <c r="CN9" s="768"/>
      <c r="CO9" s="768"/>
      <c r="CP9" s="768"/>
      <c r="CQ9" s="769"/>
      <c r="CR9" s="767">
        <v>3</v>
      </c>
      <c r="CS9" s="768"/>
      <c r="CT9" s="768"/>
      <c r="CU9" s="768"/>
      <c r="CV9" s="769"/>
      <c r="CW9" s="767" t="s">
        <v>544</v>
      </c>
      <c r="CX9" s="768"/>
      <c r="CY9" s="768"/>
      <c r="CZ9" s="768"/>
      <c r="DA9" s="769"/>
      <c r="DB9" s="767" t="s">
        <v>562</v>
      </c>
      <c r="DC9" s="768"/>
      <c r="DD9" s="768"/>
      <c r="DE9" s="768"/>
      <c r="DF9" s="769"/>
      <c r="DG9" s="767" t="s">
        <v>544</v>
      </c>
      <c r="DH9" s="768"/>
      <c r="DI9" s="768"/>
      <c r="DJ9" s="768"/>
      <c r="DK9" s="769"/>
      <c r="DL9" s="767" t="s">
        <v>546</v>
      </c>
      <c r="DM9" s="768"/>
      <c r="DN9" s="768"/>
      <c r="DO9" s="768"/>
      <c r="DP9" s="769"/>
      <c r="DQ9" s="767" t="s">
        <v>544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26</v>
      </c>
      <c r="CI10" s="768"/>
      <c r="CJ10" s="768"/>
      <c r="CK10" s="768"/>
      <c r="CL10" s="769"/>
      <c r="CM10" s="767">
        <v>568</v>
      </c>
      <c r="CN10" s="768"/>
      <c r="CO10" s="768"/>
      <c r="CP10" s="768"/>
      <c r="CQ10" s="769"/>
      <c r="CR10" s="767">
        <v>122</v>
      </c>
      <c r="CS10" s="768"/>
      <c r="CT10" s="768"/>
      <c r="CU10" s="768"/>
      <c r="CV10" s="769"/>
      <c r="CW10" s="767" t="s">
        <v>546</v>
      </c>
      <c r="CX10" s="768"/>
      <c r="CY10" s="768"/>
      <c r="CZ10" s="768"/>
      <c r="DA10" s="769"/>
      <c r="DB10" s="767" t="s">
        <v>562</v>
      </c>
      <c r="DC10" s="768"/>
      <c r="DD10" s="768"/>
      <c r="DE10" s="768"/>
      <c r="DF10" s="769"/>
      <c r="DG10" s="767" t="s">
        <v>546</v>
      </c>
      <c r="DH10" s="768"/>
      <c r="DI10" s="768"/>
      <c r="DJ10" s="768"/>
      <c r="DK10" s="769"/>
      <c r="DL10" s="767" t="s">
        <v>546</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t="s">
        <v>553</v>
      </c>
      <c r="BS11" s="754" t="s">
        <v>552</v>
      </c>
      <c r="BT11" s="755"/>
      <c r="BU11" s="755"/>
      <c r="BV11" s="755"/>
      <c r="BW11" s="755"/>
      <c r="BX11" s="755"/>
      <c r="BY11" s="755"/>
      <c r="BZ11" s="755"/>
      <c r="CA11" s="755"/>
      <c r="CB11" s="755"/>
      <c r="CC11" s="755"/>
      <c r="CD11" s="755"/>
      <c r="CE11" s="755"/>
      <c r="CF11" s="755"/>
      <c r="CG11" s="756"/>
      <c r="CH11" s="767">
        <v>134</v>
      </c>
      <c r="CI11" s="768"/>
      <c r="CJ11" s="768"/>
      <c r="CK11" s="768"/>
      <c r="CL11" s="769"/>
      <c r="CM11" s="767">
        <v>-126</v>
      </c>
      <c r="CN11" s="768"/>
      <c r="CO11" s="768"/>
      <c r="CP11" s="768"/>
      <c r="CQ11" s="769"/>
      <c r="CR11" s="767">
        <v>157</v>
      </c>
      <c r="CS11" s="768"/>
      <c r="CT11" s="768"/>
      <c r="CU11" s="768"/>
      <c r="CV11" s="769"/>
      <c r="CW11" s="767">
        <v>889</v>
      </c>
      <c r="CX11" s="768"/>
      <c r="CY11" s="768"/>
      <c r="CZ11" s="768"/>
      <c r="DA11" s="769"/>
      <c r="DB11" s="767">
        <v>14520</v>
      </c>
      <c r="DC11" s="768"/>
      <c r="DD11" s="768"/>
      <c r="DE11" s="768"/>
      <c r="DF11" s="769"/>
      <c r="DG11" s="767" t="s">
        <v>546</v>
      </c>
      <c r="DH11" s="768"/>
      <c r="DI11" s="768"/>
      <c r="DJ11" s="768"/>
      <c r="DK11" s="769"/>
      <c r="DL11" s="767" t="s">
        <v>554</v>
      </c>
      <c r="DM11" s="768"/>
      <c r="DN11" s="768"/>
      <c r="DO11" s="768"/>
      <c r="DP11" s="769"/>
      <c r="DQ11" s="767">
        <v>428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43493</v>
      </c>
      <c r="R23" s="780"/>
      <c r="S23" s="780"/>
      <c r="T23" s="780"/>
      <c r="U23" s="780"/>
      <c r="V23" s="780">
        <v>42384</v>
      </c>
      <c r="W23" s="780"/>
      <c r="X23" s="780"/>
      <c r="Y23" s="780"/>
      <c r="Z23" s="780"/>
      <c r="AA23" s="780">
        <v>1109</v>
      </c>
      <c r="AB23" s="780"/>
      <c r="AC23" s="780"/>
      <c r="AD23" s="780"/>
      <c r="AE23" s="781"/>
      <c r="AF23" s="782">
        <v>995</v>
      </c>
      <c r="AG23" s="780"/>
      <c r="AH23" s="780"/>
      <c r="AI23" s="780"/>
      <c r="AJ23" s="783"/>
      <c r="AK23" s="784"/>
      <c r="AL23" s="785"/>
      <c r="AM23" s="785"/>
      <c r="AN23" s="785"/>
      <c r="AO23" s="785"/>
      <c r="AP23" s="780">
        <v>94829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12345</v>
      </c>
      <c r="R28" s="809"/>
      <c r="S28" s="809"/>
      <c r="T28" s="809"/>
      <c r="U28" s="809"/>
      <c r="V28" s="809">
        <v>11926</v>
      </c>
      <c r="W28" s="809"/>
      <c r="X28" s="809"/>
      <c r="Y28" s="809"/>
      <c r="Z28" s="809"/>
      <c r="AA28" s="809">
        <v>419</v>
      </c>
      <c r="AB28" s="809"/>
      <c r="AC28" s="809"/>
      <c r="AD28" s="809"/>
      <c r="AE28" s="810"/>
      <c r="AF28" s="811">
        <v>419</v>
      </c>
      <c r="AG28" s="809"/>
      <c r="AH28" s="809"/>
      <c r="AI28" s="809"/>
      <c r="AJ28" s="812"/>
      <c r="AK28" s="813">
        <v>757</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7452</v>
      </c>
      <c r="R29" s="745"/>
      <c r="S29" s="745"/>
      <c r="T29" s="745"/>
      <c r="U29" s="745"/>
      <c r="V29" s="745">
        <v>7408</v>
      </c>
      <c r="W29" s="745"/>
      <c r="X29" s="745"/>
      <c r="Y29" s="745"/>
      <c r="Z29" s="745"/>
      <c r="AA29" s="745">
        <v>45</v>
      </c>
      <c r="AB29" s="745"/>
      <c r="AC29" s="745"/>
      <c r="AD29" s="745"/>
      <c r="AE29" s="746"/>
      <c r="AF29" s="747">
        <v>45</v>
      </c>
      <c r="AG29" s="748"/>
      <c r="AH29" s="748"/>
      <c r="AI29" s="748"/>
      <c r="AJ29" s="749"/>
      <c r="AK29" s="816">
        <v>1087</v>
      </c>
      <c r="AL29" s="817"/>
      <c r="AM29" s="817"/>
      <c r="AN29" s="817"/>
      <c r="AO29" s="817"/>
      <c r="AP29" s="817">
        <v>230</v>
      </c>
      <c r="AQ29" s="817"/>
      <c r="AR29" s="817"/>
      <c r="AS29" s="817"/>
      <c r="AT29" s="817"/>
      <c r="AU29" s="817" t="s">
        <v>544</v>
      </c>
      <c r="AV29" s="817"/>
      <c r="AW29" s="817"/>
      <c r="AX29" s="817"/>
      <c r="AY29" s="817"/>
      <c r="AZ29" s="818" t="s">
        <v>545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989</v>
      </c>
      <c r="R30" s="745"/>
      <c r="S30" s="745"/>
      <c r="T30" s="745"/>
      <c r="U30" s="745"/>
      <c r="V30" s="745">
        <v>983</v>
      </c>
      <c r="W30" s="745"/>
      <c r="X30" s="745"/>
      <c r="Y30" s="745"/>
      <c r="Z30" s="745"/>
      <c r="AA30" s="745">
        <v>6</v>
      </c>
      <c r="AB30" s="745"/>
      <c r="AC30" s="745"/>
      <c r="AD30" s="745"/>
      <c r="AE30" s="746"/>
      <c r="AF30" s="747">
        <v>6</v>
      </c>
      <c r="AG30" s="748"/>
      <c r="AH30" s="748"/>
      <c r="AI30" s="748"/>
      <c r="AJ30" s="749"/>
      <c r="AK30" s="816">
        <v>215</v>
      </c>
      <c r="AL30" s="817"/>
      <c r="AM30" s="817"/>
      <c r="AN30" s="817"/>
      <c r="AO30" s="817"/>
      <c r="AP30" s="817" t="s">
        <v>544</v>
      </c>
      <c r="AQ30" s="817"/>
      <c r="AR30" s="817"/>
      <c r="AS30" s="817"/>
      <c r="AT30" s="817"/>
      <c r="AU30" s="817" t="s">
        <v>544</v>
      </c>
      <c r="AV30" s="817"/>
      <c r="AW30" s="817"/>
      <c r="AX30" s="817"/>
      <c r="AY30" s="817"/>
      <c r="AZ30" s="818" t="s">
        <v>545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2737</v>
      </c>
      <c r="R31" s="745"/>
      <c r="S31" s="745"/>
      <c r="T31" s="745"/>
      <c r="U31" s="745"/>
      <c r="V31" s="745">
        <v>2510</v>
      </c>
      <c r="W31" s="745"/>
      <c r="X31" s="745"/>
      <c r="Y31" s="745"/>
      <c r="Z31" s="745"/>
      <c r="AA31" s="745">
        <v>227</v>
      </c>
      <c r="AB31" s="745"/>
      <c r="AC31" s="745"/>
      <c r="AD31" s="745"/>
      <c r="AE31" s="746"/>
      <c r="AF31" s="747">
        <v>1870</v>
      </c>
      <c r="AG31" s="748"/>
      <c r="AH31" s="748"/>
      <c r="AI31" s="748"/>
      <c r="AJ31" s="749"/>
      <c r="AK31" s="816">
        <v>1</v>
      </c>
      <c r="AL31" s="817"/>
      <c r="AM31" s="817"/>
      <c r="AN31" s="817"/>
      <c r="AO31" s="817"/>
      <c r="AP31" s="817">
        <v>7424</v>
      </c>
      <c r="AQ31" s="817"/>
      <c r="AR31" s="817"/>
      <c r="AS31" s="817"/>
      <c r="AT31" s="817"/>
      <c r="AU31" s="817">
        <v>7</v>
      </c>
      <c r="AV31" s="817"/>
      <c r="AW31" s="817"/>
      <c r="AX31" s="817"/>
      <c r="AY31" s="817"/>
      <c r="AZ31" s="818" t="s">
        <v>546</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4514</v>
      </c>
      <c r="R32" s="745"/>
      <c r="S32" s="745"/>
      <c r="T32" s="745"/>
      <c r="U32" s="745"/>
      <c r="V32" s="745">
        <v>6734</v>
      </c>
      <c r="W32" s="745"/>
      <c r="X32" s="745"/>
      <c r="Y32" s="745"/>
      <c r="Z32" s="745"/>
      <c r="AA32" s="745">
        <v>-2219</v>
      </c>
      <c r="AB32" s="745"/>
      <c r="AC32" s="745"/>
      <c r="AD32" s="745"/>
      <c r="AE32" s="746"/>
      <c r="AF32" s="747" t="s">
        <v>111</v>
      </c>
      <c r="AG32" s="748"/>
      <c r="AH32" s="748"/>
      <c r="AI32" s="748"/>
      <c r="AJ32" s="749"/>
      <c r="AK32" s="816">
        <v>1545</v>
      </c>
      <c r="AL32" s="817"/>
      <c r="AM32" s="817"/>
      <c r="AN32" s="817"/>
      <c r="AO32" s="817"/>
      <c r="AP32" s="817">
        <v>31001</v>
      </c>
      <c r="AQ32" s="817"/>
      <c r="AR32" s="817"/>
      <c r="AS32" s="817"/>
      <c r="AT32" s="817"/>
      <c r="AU32" s="817">
        <v>20615</v>
      </c>
      <c r="AV32" s="817"/>
      <c r="AW32" s="817"/>
      <c r="AX32" s="817"/>
      <c r="AY32" s="817"/>
      <c r="AZ32" s="818" t="s">
        <v>544</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2340</v>
      </c>
      <c r="AG63" s="828"/>
      <c r="AH63" s="828"/>
      <c r="AI63" s="828"/>
      <c r="AJ63" s="829"/>
      <c r="AK63" s="830"/>
      <c r="AL63" s="825"/>
      <c r="AM63" s="825"/>
      <c r="AN63" s="825"/>
      <c r="AO63" s="825"/>
      <c r="AP63" s="828">
        <v>38655</v>
      </c>
      <c r="AQ63" s="828"/>
      <c r="AR63" s="828"/>
      <c r="AS63" s="828"/>
      <c r="AT63" s="828"/>
      <c r="AU63" s="828">
        <v>20623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1086</v>
      </c>
      <c r="R68" s="852"/>
      <c r="S68" s="852"/>
      <c r="T68" s="852"/>
      <c r="U68" s="852"/>
      <c r="V68" s="852">
        <v>1086</v>
      </c>
      <c r="W68" s="852"/>
      <c r="X68" s="852"/>
      <c r="Y68" s="852"/>
      <c r="Z68" s="852"/>
      <c r="AA68" s="852" t="s">
        <v>556</v>
      </c>
      <c r="AB68" s="852"/>
      <c r="AC68" s="852"/>
      <c r="AD68" s="852"/>
      <c r="AE68" s="852"/>
      <c r="AF68" s="852" t="s">
        <v>557</v>
      </c>
      <c r="AG68" s="852"/>
      <c r="AH68" s="852"/>
      <c r="AI68" s="852"/>
      <c r="AJ68" s="852"/>
      <c r="AK68" s="852" t="s">
        <v>556</v>
      </c>
      <c r="AL68" s="852"/>
      <c r="AM68" s="852"/>
      <c r="AN68" s="852"/>
      <c r="AO68" s="852"/>
      <c r="AP68" s="852">
        <v>3</v>
      </c>
      <c r="AQ68" s="852"/>
      <c r="AR68" s="852"/>
      <c r="AS68" s="852"/>
      <c r="AT68" s="852"/>
      <c r="AU68" s="852">
        <v>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3303</v>
      </c>
      <c r="R69" s="817"/>
      <c r="S69" s="817"/>
      <c r="T69" s="817"/>
      <c r="U69" s="817"/>
      <c r="V69" s="817">
        <v>3302</v>
      </c>
      <c r="W69" s="817"/>
      <c r="X69" s="817"/>
      <c r="Y69" s="817"/>
      <c r="Z69" s="817"/>
      <c r="AA69" s="817">
        <v>1</v>
      </c>
      <c r="AB69" s="817"/>
      <c r="AC69" s="817"/>
      <c r="AD69" s="817"/>
      <c r="AE69" s="817"/>
      <c r="AF69" s="817" t="s">
        <v>560</v>
      </c>
      <c r="AG69" s="817"/>
      <c r="AH69" s="817"/>
      <c r="AI69" s="817"/>
      <c r="AJ69" s="817"/>
      <c r="AK69" s="817" t="s">
        <v>560</v>
      </c>
      <c r="AL69" s="817"/>
      <c r="AM69" s="817"/>
      <c r="AN69" s="817"/>
      <c r="AO69" s="817"/>
      <c r="AP69" s="817">
        <v>60</v>
      </c>
      <c r="AQ69" s="817"/>
      <c r="AR69" s="817"/>
      <c r="AS69" s="817"/>
      <c r="AT69" s="817"/>
      <c r="AU69" s="817">
        <v>17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73609</v>
      </c>
      <c r="R70" s="817"/>
      <c r="S70" s="817"/>
      <c r="T70" s="817"/>
      <c r="U70" s="817"/>
      <c r="V70" s="817">
        <v>72699</v>
      </c>
      <c r="W70" s="817"/>
      <c r="X70" s="817"/>
      <c r="Y70" s="817"/>
      <c r="Z70" s="817"/>
      <c r="AA70" s="817">
        <v>910</v>
      </c>
      <c r="AB70" s="817"/>
      <c r="AC70" s="817"/>
      <c r="AD70" s="817"/>
      <c r="AE70" s="817"/>
      <c r="AF70" s="817">
        <v>910</v>
      </c>
      <c r="AG70" s="817"/>
      <c r="AH70" s="817"/>
      <c r="AI70" s="817"/>
      <c r="AJ70" s="817"/>
      <c r="AK70" s="817">
        <v>685</v>
      </c>
      <c r="AL70" s="817"/>
      <c r="AM70" s="817"/>
      <c r="AN70" s="817"/>
      <c r="AO70" s="817"/>
      <c r="AP70" s="817" t="s">
        <v>558</v>
      </c>
      <c r="AQ70" s="817"/>
      <c r="AR70" s="817"/>
      <c r="AS70" s="817"/>
      <c r="AT70" s="817"/>
      <c r="AU70" s="817" t="s">
        <v>559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185</v>
      </c>
      <c r="R71" s="817"/>
      <c r="S71" s="817"/>
      <c r="T71" s="817"/>
      <c r="U71" s="817"/>
      <c r="V71" s="817">
        <v>158</v>
      </c>
      <c r="W71" s="817"/>
      <c r="X71" s="817"/>
      <c r="Y71" s="817"/>
      <c r="Z71" s="817"/>
      <c r="AA71" s="817">
        <v>26</v>
      </c>
      <c r="AB71" s="817"/>
      <c r="AC71" s="817"/>
      <c r="AD71" s="817"/>
      <c r="AE71" s="817"/>
      <c r="AF71" s="817">
        <v>26</v>
      </c>
      <c r="AG71" s="817"/>
      <c r="AH71" s="817"/>
      <c r="AI71" s="817"/>
      <c r="AJ71" s="817"/>
      <c r="AK71" s="817">
        <v>12</v>
      </c>
      <c r="AL71" s="817"/>
      <c r="AM71" s="817"/>
      <c r="AN71" s="817"/>
      <c r="AO71" s="817"/>
      <c r="AP71" s="817" t="s">
        <v>547</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946790</v>
      </c>
      <c r="R72" s="817"/>
      <c r="S72" s="817"/>
      <c r="T72" s="817"/>
      <c r="U72" s="817"/>
      <c r="V72" s="817">
        <v>924334</v>
      </c>
      <c r="W72" s="817"/>
      <c r="X72" s="817"/>
      <c r="Y72" s="817"/>
      <c r="Z72" s="817"/>
      <c r="AA72" s="817">
        <v>22456</v>
      </c>
      <c r="AB72" s="817"/>
      <c r="AC72" s="817"/>
      <c r="AD72" s="817"/>
      <c r="AE72" s="817"/>
      <c r="AF72" s="817">
        <v>22456</v>
      </c>
      <c r="AG72" s="817"/>
      <c r="AH72" s="817"/>
      <c r="AI72" s="817"/>
      <c r="AJ72" s="817"/>
      <c r="AK72" s="817">
        <v>5657</v>
      </c>
      <c r="AL72" s="817"/>
      <c r="AM72" s="817"/>
      <c r="AN72" s="817"/>
      <c r="AO72" s="817"/>
      <c r="AP72" s="817" t="s">
        <v>547</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40036</v>
      </c>
      <c r="R73" s="817"/>
      <c r="S73" s="817"/>
      <c r="T73" s="817"/>
      <c r="U73" s="817"/>
      <c r="V73" s="817">
        <v>34096</v>
      </c>
      <c r="W73" s="817"/>
      <c r="X73" s="817"/>
      <c r="Y73" s="817"/>
      <c r="Z73" s="817"/>
      <c r="AA73" s="817">
        <v>5940</v>
      </c>
      <c r="AB73" s="817"/>
      <c r="AC73" s="817"/>
      <c r="AD73" s="817"/>
      <c r="AE73" s="817"/>
      <c r="AF73" s="817">
        <v>32505</v>
      </c>
      <c r="AG73" s="817"/>
      <c r="AH73" s="817"/>
      <c r="AI73" s="817"/>
      <c r="AJ73" s="817"/>
      <c r="AK73" s="817" t="s">
        <v>544</v>
      </c>
      <c r="AL73" s="817"/>
      <c r="AM73" s="817"/>
      <c r="AN73" s="817"/>
      <c r="AO73" s="817"/>
      <c r="AP73" s="817">
        <v>149081</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9050</v>
      </c>
      <c r="R74" s="817"/>
      <c r="S74" s="817"/>
      <c r="T74" s="817"/>
      <c r="U74" s="817"/>
      <c r="V74" s="817">
        <v>5629</v>
      </c>
      <c r="W74" s="817"/>
      <c r="X74" s="817"/>
      <c r="Y74" s="817"/>
      <c r="Z74" s="817"/>
      <c r="AA74" s="817">
        <v>3421</v>
      </c>
      <c r="AB74" s="817"/>
      <c r="AC74" s="817"/>
      <c r="AD74" s="817"/>
      <c r="AE74" s="817"/>
      <c r="AF74" s="817">
        <v>11358</v>
      </c>
      <c r="AG74" s="817"/>
      <c r="AH74" s="817"/>
      <c r="AI74" s="817"/>
      <c r="AJ74" s="817"/>
      <c r="AK74" s="817" t="s">
        <v>544</v>
      </c>
      <c r="AL74" s="817"/>
      <c r="AM74" s="817"/>
      <c r="AN74" s="817"/>
      <c r="AO74" s="817"/>
      <c r="AP74" s="817">
        <v>20248</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67256</v>
      </c>
      <c r="AG88" s="828"/>
      <c r="AH88" s="828"/>
      <c r="AI88" s="828"/>
      <c r="AJ88" s="828"/>
      <c r="AK88" s="825"/>
      <c r="AL88" s="825"/>
      <c r="AM88" s="825"/>
      <c r="AN88" s="825"/>
      <c r="AO88" s="825"/>
      <c r="AP88" s="828">
        <v>169392</v>
      </c>
      <c r="AQ88" s="828"/>
      <c r="AR88" s="828"/>
      <c r="AS88" s="828"/>
      <c r="AT88" s="828"/>
      <c r="AU88" s="828">
        <v>20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406</v>
      </c>
      <c r="CS102" s="836"/>
      <c r="CT102" s="836"/>
      <c r="CU102" s="836"/>
      <c r="CV102" s="879"/>
      <c r="CW102" s="878">
        <v>889</v>
      </c>
      <c r="CX102" s="836"/>
      <c r="CY102" s="836"/>
      <c r="CZ102" s="836"/>
      <c r="DA102" s="879"/>
      <c r="DB102" s="878">
        <v>14520</v>
      </c>
      <c r="DC102" s="836"/>
      <c r="DD102" s="836"/>
      <c r="DE102" s="836"/>
      <c r="DF102" s="879"/>
      <c r="DG102" s="878">
        <v>3660</v>
      </c>
      <c r="DH102" s="836"/>
      <c r="DI102" s="836"/>
      <c r="DJ102" s="836"/>
      <c r="DK102" s="879"/>
      <c r="DL102" s="878" t="s">
        <v>561</v>
      </c>
      <c r="DM102" s="836"/>
      <c r="DN102" s="836"/>
      <c r="DO102" s="836"/>
      <c r="DP102" s="879"/>
      <c r="DQ102" s="878">
        <v>3994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8271030</v>
      </c>
      <c r="AB110" s="888"/>
      <c r="AC110" s="888"/>
      <c r="AD110" s="888"/>
      <c r="AE110" s="889"/>
      <c r="AF110" s="890">
        <v>8710669</v>
      </c>
      <c r="AG110" s="888"/>
      <c r="AH110" s="888"/>
      <c r="AI110" s="888"/>
      <c r="AJ110" s="889"/>
      <c r="AK110" s="890">
        <v>8909263</v>
      </c>
      <c r="AL110" s="888"/>
      <c r="AM110" s="888"/>
      <c r="AN110" s="888"/>
      <c r="AO110" s="889"/>
      <c r="AP110" s="891">
        <v>47.1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98485017</v>
      </c>
      <c r="BR110" s="925"/>
      <c r="BS110" s="925"/>
      <c r="BT110" s="925"/>
      <c r="BU110" s="925"/>
      <c r="BV110" s="925">
        <v>98302460</v>
      </c>
      <c r="BW110" s="925"/>
      <c r="BX110" s="925"/>
      <c r="BY110" s="925"/>
      <c r="BZ110" s="925"/>
      <c r="CA110" s="925">
        <v>94829292</v>
      </c>
      <c r="CB110" s="925"/>
      <c r="CC110" s="925"/>
      <c r="CD110" s="925"/>
      <c r="CE110" s="925"/>
      <c r="CF110" s="939">
        <v>501.1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v>177867</v>
      </c>
      <c r="DM110" s="925"/>
      <c r="DN110" s="925"/>
      <c r="DO110" s="925"/>
      <c r="DP110" s="925"/>
      <c r="DQ110" s="925">
        <v>160302</v>
      </c>
      <c r="DR110" s="925"/>
      <c r="DS110" s="925"/>
      <c r="DT110" s="925"/>
      <c r="DU110" s="925"/>
      <c r="DV110" s="926">
        <v>0.8</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180375</v>
      </c>
      <c r="BR111" s="918"/>
      <c r="BS111" s="918"/>
      <c r="BT111" s="918"/>
      <c r="BU111" s="918"/>
      <c r="BV111" s="918">
        <v>358827</v>
      </c>
      <c r="BW111" s="918"/>
      <c r="BX111" s="918"/>
      <c r="BY111" s="918"/>
      <c r="BZ111" s="918"/>
      <c r="CA111" s="918">
        <v>318244</v>
      </c>
      <c r="CB111" s="918"/>
      <c r="CC111" s="918"/>
      <c r="CD111" s="918"/>
      <c r="CE111" s="918"/>
      <c r="CF111" s="912">
        <v>1.7</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20967384</v>
      </c>
      <c r="BR112" s="918"/>
      <c r="BS112" s="918"/>
      <c r="BT112" s="918"/>
      <c r="BU112" s="918"/>
      <c r="BV112" s="918">
        <v>20944516</v>
      </c>
      <c r="BW112" s="918"/>
      <c r="BX112" s="918"/>
      <c r="BY112" s="918"/>
      <c r="BZ112" s="918"/>
      <c r="CA112" s="918">
        <v>20622826</v>
      </c>
      <c r="CB112" s="918"/>
      <c r="CC112" s="918"/>
      <c r="CD112" s="918"/>
      <c r="CE112" s="918"/>
      <c r="CF112" s="912">
        <v>109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1311627</v>
      </c>
      <c r="AB113" s="932"/>
      <c r="AC113" s="932"/>
      <c r="AD113" s="932"/>
      <c r="AE113" s="933"/>
      <c r="AF113" s="934">
        <v>1361123</v>
      </c>
      <c r="AG113" s="932"/>
      <c r="AH113" s="932"/>
      <c r="AI113" s="932"/>
      <c r="AJ113" s="933"/>
      <c r="AK113" s="934">
        <v>1309385</v>
      </c>
      <c r="AL113" s="932"/>
      <c r="AM113" s="932"/>
      <c r="AN113" s="932"/>
      <c r="AO113" s="933"/>
      <c r="AP113" s="935">
        <v>6.9</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69951</v>
      </c>
      <c r="BR113" s="918"/>
      <c r="BS113" s="918"/>
      <c r="BT113" s="918"/>
      <c r="BU113" s="918"/>
      <c r="BV113" s="918">
        <v>4359</v>
      </c>
      <c r="BW113" s="918"/>
      <c r="BX113" s="918"/>
      <c r="BY113" s="918"/>
      <c r="BZ113" s="918"/>
      <c r="CA113" s="918">
        <v>19792</v>
      </c>
      <c r="CB113" s="918"/>
      <c r="CC113" s="918"/>
      <c r="CD113" s="918"/>
      <c r="CE113" s="918"/>
      <c r="CF113" s="912">
        <v>0.1</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98536</v>
      </c>
      <c r="AB114" s="957"/>
      <c r="AC114" s="957"/>
      <c r="AD114" s="957"/>
      <c r="AE114" s="958"/>
      <c r="AF114" s="959">
        <v>65891</v>
      </c>
      <c r="AG114" s="957"/>
      <c r="AH114" s="957"/>
      <c r="AI114" s="957"/>
      <c r="AJ114" s="958"/>
      <c r="AK114" s="959">
        <v>2051</v>
      </c>
      <c r="AL114" s="957"/>
      <c r="AM114" s="957"/>
      <c r="AN114" s="957"/>
      <c r="AO114" s="958"/>
      <c r="AP114" s="960">
        <v>0</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6812492</v>
      </c>
      <c r="BR114" s="918"/>
      <c r="BS114" s="918"/>
      <c r="BT114" s="918"/>
      <c r="BU114" s="918"/>
      <c r="BV114" s="918">
        <v>6067414</v>
      </c>
      <c r="BW114" s="918"/>
      <c r="BX114" s="918"/>
      <c r="BY114" s="918"/>
      <c r="BZ114" s="918"/>
      <c r="CA114" s="918">
        <v>5634872</v>
      </c>
      <c r="CB114" s="918"/>
      <c r="CC114" s="918"/>
      <c r="CD114" s="918"/>
      <c r="CE114" s="918"/>
      <c r="CF114" s="912">
        <v>29.8</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1567</v>
      </c>
      <c r="AB115" s="932"/>
      <c r="AC115" s="932"/>
      <c r="AD115" s="932"/>
      <c r="AE115" s="933"/>
      <c r="AF115" s="934">
        <v>24184</v>
      </c>
      <c r="AG115" s="932"/>
      <c r="AH115" s="932"/>
      <c r="AI115" s="932"/>
      <c r="AJ115" s="933"/>
      <c r="AK115" s="934">
        <v>2080</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6410779</v>
      </c>
      <c r="BR115" s="918"/>
      <c r="BS115" s="918"/>
      <c r="BT115" s="918"/>
      <c r="BU115" s="918"/>
      <c r="BV115" s="918">
        <v>4099592</v>
      </c>
      <c r="BW115" s="918"/>
      <c r="BX115" s="918"/>
      <c r="BY115" s="918"/>
      <c r="BZ115" s="918"/>
      <c r="CA115" s="918">
        <v>3994002</v>
      </c>
      <c r="CB115" s="918"/>
      <c r="CC115" s="918"/>
      <c r="CD115" s="918"/>
      <c r="CE115" s="918"/>
      <c r="CF115" s="912">
        <v>21.1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30249</v>
      </c>
      <c r="DH115" s="957"/>
      <c r="DI115" s="957"/>
      <c r="DJ115" s="957"/>
      <c r="DK115" s="958"/>
      <c r="DL115" s="959">
        <v>30834</v>
      </c>
      <c r="DM115" s="957"/>
      <c r="DN115" s="957"/>
      <c r="DO115" s="957"/>
      <c r="DP115" s="958"/>
      <c r="DQ115" s="959">
        <v>31426</v>
      </c>
      <c r="DR115" s="957"/>
      <c r="DS115" s="957"/>
      <c r="DT115" s="957"/>
      <c r="DU115" s="958"/>
      <c r="DV115" s="960">
        <v>0.2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11759</v>
      </c>
      <c r="AB116" s="957"/>
      <c r="AC116" s="957"/>
      <c r="AD116" s="957"/>
      <c r="AE116" s="958"/>
      <c r="AF116" s="959">
        <v>3309</v>
      </c>
      <c r="AG116" s="957"/>
      <c r="AH116" s="957"/>
      <c r="AI116" s="957"/>
      <c r="AJ116" s="958"/>
      <c r="AK116" s="959">
        <v>1568</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9694519</v>
      </c>
      <c r="AB117" s="964"/>
      <c r="AC117" s="964"/>
      <c r="AD117" s="964"/>
      <c r="AE117" s="965"/>
      <c r="AF117" s="963">
        <v>10165176</v>
      </c>
      <c r="AG117" s="964"/>
      <c r="AH117" s="964"/>
      <c r="AI117" s="964"/>
      <c r="AJ117" s="965"/>
      <c r="AK117" s="963">
        <v>10224347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132925998</v>
      </c>
      <c r="BR118" s="984"/>
      <c r="BS118" s="984"/>
      <c r="BT118" s="984"/>
      <c r="BU118" s="984"/>
      <c r="BV118" s="984">
        <v>129777168</v>
      </c>
      <c r="BW118" s="984"/>
      <c r="BX118" s="984"/>
      <c r="BY118" s="984"/>
      <c r="BZ118" s="984"/>
      <c r="CA118" s="984">
        <v>125419028</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v>22596</v>
      </c>
      <c r="AG119" s="888"/>
      <c r="AH119" s="888"/>
      <c r="AI119" s="888"/>
      <c r="AJ119" s="889"/>
      <c r="AK119" s="890">
        <v>596</v>
      </c>
      <c r="AL119" s="888"/>
      <c r="AM119" s="888"/>
      <c r="AN119" s="888"/>
      <c r="AO119" s="889"/>
      <c r="AP119" s="891">
        <v>0</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3149386</v>
      </c>
      <c r="BR119" s="925"/>
      <c r="BS119" s="925"/>
      <c r="BT119" s="925"/>
      <c r="BU119" s="925"/>
      <c r="BV119" s="925">
        <v>4047137</v>
      </c>
      <c r="BW119" s="925"/>
      <c r="BX119" s="925"/>
      <c r="BY119" s="925"/>
      <c r="BZ119" s="925"/>
      <c r="CA119" s="925">
        <v>5099070</v>
      </c>
      <c r="CB119" s="925"/>
      <c r="CC119" s="925"/>
      <c r="CD119" s="925"/>
      <c r="CE119" s="925"/>
      <c r="CF119" s="939">
        <v>26.9</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150126</v>
      </c>
      <c r="DH119" s="996"/>
      <c r="DI119" s="996"/>
      <c r="DJ119" s="996"/>
      <c r="DK119" s="997"/>
      <c r="DL119" s="998">
        <v>150126</v>
      </c>
      <c r="DM119" s="996"/>
      <c r="DN119" s="996"/>
      <c r="DO119" s="996"/>
      <c r="DP119" s="997"/>
      <c r="DQ119" s="998">
        <v>126516</v>
      </c>
      <c r="DR119" s="996"/>
      <c r="DS119" s="996"/>
      <c r="DT119" s="996"/>
      <c r="DU119" s="997"/>
      <c r="DV119" s="999">
        <v>0.7</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23972131</v>
      </c>
      <c r="BR120" s="918"/>
      <c r="BS120" s="918"/>
      <c r="BT120" s="918"/>
      <c r="BU120" s="918"/>
      <c r="BV120" s="918">
        <v>23828704</v>
      </c>
      <c r="BW120" s="918"/>
      <c r="BX120" s="918"/>
      <c r="BY120" s="918"/>
      <c r="BZ120" s="918"/>
      <c r="CA120" s="918">
        <v>24402952</v>
      </c>
      <c r="CB120" s="918"/>
      <c r="CC120" s="918"/>
      <c r="CD120" s="918"/>
      <c r="CE120" s="918"/>
      <c r="CF120" s="912">
        <v>128.9</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20951946</v>
      </c>
      <c r="DH120" s="925"/>
      <c r="DI120" s="925"/>
      <c r="DJ120" s="925"/>
      <c r="DK120" s="925"/>
      <c r="DL120" s="925">
        <v>20936938</v>
      </c>
      <c r="DM120" s="925"/>
      <c r="DN120" s="925"/>
      <c r="DO120" s="925"/>
      <c r="DP120" s="925"/>
      <c r="DQ120" s="925">
        <v>20615403</v>
      </c>
      <c r="DR120" s="925"/>
      <c r="DS120" s="925"/>
      <c r="DT120" s="925"/>
      <c r="DU120" s="925"/>
      <c r="DV120" s="926">
        <v>108.9</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37888131</v>
      </c>
      <c r="BR121" s="984"/>
      <c r="BS121" s="984"/>
      <c r="BT121" s="984"/>
      <c r="BU121" s="984"/>
      <c r="BV121" s="984">
        <v>37206200</v>
      </c>
      <c r="BW121" s="984"/>
      <c r="BX121" s="984"/>
      <c r="BY121" s="984"/>
      <c r="BZ121" s="984"/>
      <c r="CA121" s="984">
        <v>38734296</v>
      </c>
      <c r="CB121" s="984"/>
      <c r="CC121" s="984"/>
      <c r="CD121" s="984"/>
      <c r="CE121" s="984"/>
      <c r="CF121" s="1022">
        <v>204.7</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15438</v>
      </c>
      <c r="DH121" s="918"/>
      <c r="DI121" s="918"/>
      <c r="DJ121" s="918"/>
      <c r="DK121" s="918"/>
      <c r="DL121" s="918">
        <v>7578</v>
      </c>
      <c r="DM121" s="918"/>
      <c r="DN121" s="918"/>
      <c r="DO121" s="918"/>
      <c r="DP121" s="918"/>
      <c r="DQ121" s="918">
        <v>7423</v>
      </c>
      <c r="DR121" s="918"/>
      <c r="DS121" s="918"/>
      <c r="DT121" s="918"/>
      <c r="DU121" s="918"/>
      <c r="DV121" s="919">
        <v>0</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65009648</v>
      </c>
      <c r="BR122" s="1033"/>
      <c r="BS122" s="1033"/>
      <c r="BT122" s="1033"/>
      <c r="BU122" s="1033"/>
      <c r="BV122" s="1033">
        <v>65082041</v>
      </c>
      <c r="BW122" s="1033"/>
      <c r="BX122" s="1033"/>
      <c r="BY122" s="1033"/>
      <c r="BZ122" s="1033"/>
      <c r="CA122" s="1033">
        <v>68236318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364.9</v>
      </c>
      <c r="BR123" s="1025"/>
      <c r="BS123" s="1025"/>
      <c r="BT123" s="1025"/>
      <c r="BU123" s="1025"/>
      <c r="BV123" s="1025">
        <v>352</v>
      </c>
      <c r="BW123" s="1025"/>
      <c r="BX123" s="1025"/>
      <c r="BY123" s="1025"/>
      <c r="BZ123" s="1025"/>
      <c r="CA123" s="1025">
        <v>302.10000000000002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1567</v>
      </c>
      <c r="AB126" s="957"/>
      <c r="AC126" s="957"/>
      <c r="AD126" s="957"/>
      <c r="AE126" s="958"/>
      <c r="AF126" s="959">
        <v>1588</v>
      </c>
      <c r="AG126" s="957"/>
      <c r="AH126" s="957"/>
      <c r="AI126" s="957"/>
      <c r="AJ126" s="958"/>
      <c r="AK126" s="959">
        <v>1484</v>
      </c>
      <c r="AL126" s="957"/>
      <c r="AM126" s="957"/>
      <c r="AN126" s="957"/>
      <c r="AO126" s="958"/>
      <c r="AP126" s="960">
        <v>0</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5956121</v>
      </c>
      <c r="DH126" s="918"/>
      <c r="DI126" s="918"/>
      <c r="DJ126" s="918"/>
      <c r="DK126" s="918"/>
      <c r="DL126" s="918">
        <v>3645516</v>
      </c>
      <c r="DM126" s="918"/>
      <c r="DN126" s="918"/>
      <c r="DO126" s="918"/>
      <c r="DP126" s="918"/>
      <c r="DQ126" s="918">
        <v>3565818</v>
      </c>
      <c r="DR126" s="918"/>
      <c r="DS126" s="918"/>
      <c r="DT126" s="918"/>
      <c r="DU126" s="918"/>
      <c r="DV126" s="919">
        <v>18.8</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12.32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2751229</v>
      </c>
      <c r="AB128" s="1088"/>
      <c r="AC128" s="1088"/>
      <c r="AD128" s="1088"/>
      <c r="AE128" s="1089"/>
      <c r="AF128" s="1090">
        <v>2692739</v>
      </c>
      <c r="AG128" s="1088"/>
      <c r="AH128" s="1088"/>
      <c r="AI128" s="1088"/>
      <c r="AJ128" s="1089"/>
      <c r="AK128" s="1090">
        <v>2831408</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17.32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21547089</v>
      </c>
      <c r="AB129" s="957"/>
      <c r="AC129" s="957"/>
      <c r="AD129" s="957"/>
      <c r="AE129" s="958"/>
      <c r="AF129" s="959">
        <v>21331025</v>
      </c>
      <c r="AG129" s="957"/>
      <c r="AH129" s="957"/>
      <c r="AI129" s="957"/>
      <c r="AJ129" s="958"/>
      <c r="AK129" s="959">
        <v>21854700</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23.2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2938096</v>
      </c>
      <c r="AB130" s="957"/>
      <c r="AC130" s="957"/>
      <c r="AD130" s="957"/>
      <c r="AE130" s="958"/>
      <c r="AF130" s="959">
        <v>2953550</v>
      </c>
      <c r="AG130" s="957"/>
      <c r="AH130" s="957"/>
      <c r="AI130" s="957"/>
      <c r="AJ130" s="958"/>
      <c r="AK130" s="959">
        <v>2929062</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302.10000000000002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18608993</v>
      </c>
      <c r="AB131" s="996"/>
      <c r="AC131" s="996"/>
      <c r="AD131" s="996"/>
      <c r="AE131" s="997"/>
      <c r="AF131" s="998">
        <v>18377475</v>
      </c>
      <c r="AG131" s="996"/>
      <c r="AH131" s="996"/>
      <c r="AI131" s="996"/>
      <c r="AJ131" s="997"/>
      <c r="AK131" s="998">
        <v>18925638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21.522894869999998</v>
      </c>
      <c r="AB132" s="1102"/>
      <c r="AC132" s="1102"/>
      <c r="AD132" s="1102"/>
      <c r="AE132" s="1103"/>
      <c r="AF132" s="1104">
        <v>24.589270679999998</v>
      </c>
      <c r="AG132" s="1102"/>
      <c r="AH132" s="1102"/>
      <c r="AI132" s="1102"/>
      <c r="AJ132" s="1103"/>
      <c r="AK132" s="1104">
        <v>23.586403430000001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21.2</v>
      </c>
      <c r="AB133" s="1109"/>
      <c r="AC133" s="1109"/>
      <c r="AD133" s="1109"/>
      <c r="AE133" s="1110"/>
      <c r="AF133" s="1108">
        <v>22.8</v>
      </c>
      <c r="AG133" s="1109"/>
      <c r="AH133" s="1109"/>
      <c r="AI133" s="1109"/>
      <c r="AJ133" s="1110"/>
      <c r="AK133" s="1108">
        <v>23.2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Normal="85" zoomScaleSheetLayoutView="100" workbookViewId="0">
      <selection activeCell="AJ76" sqref="AJ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100" zoomScaleSheetLayoutView="55" workbookViewId="0">
      <selection activeCell="AH48" sqref="AH4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5280065</v>
      </c>
      <c r="L9" s="264">
        <v>51926</v>
      </c>
      <c r="M9" s="265">
        <v>58402</v>
      </c>
      <c r="N9" s="266">
        <v>-11.1</v>
      </c>
    </row>
    <row r="10" spans="1:16">
      <c r="A10" s="248"/>
      <c r="B10" s="244"/>
      <c r="C10" s="244"/>
      <c r="D10" s="244"/>
      <c r="E10" s="244"/>
      <c r="F10" s="244"/>
      <c r="G10" s="1117" t="s">
        <v>473</v>
      </c>
      <c r="H10" s="1118"/>
      <c r="I10" s="1118"/>
      <c r="J10" s="1119"/>
      <c r="K10" s="267">
        <v>160179</v>
      </c>
      <c r="L10" s="268">
        <v>1575</v>
      </c>
      <c r="M10" s="269">
        <v>4003</v>
      </c>
      <c r="N10" s="270">
        <v>-60.7</v>
      </c>
    </row>
    <row r="11" spans="1:16" ht="13.5" customHeight="1">
      <c r="A11" s="248"/>
      <c r="B11" s="244"/>
      <c r="C11" s="244"/>
      <c r="D11" s="244"/>
      <c r="E11" s="244"/>
      <c r="F11" s="244"/>
      <c r="G11" s="1117" t="s">
        <v>474</v>
      </c>
      <c r="H11" s="1118"/>
      <c r="I11" s="1118"/>
      <c r="J11" s="1119"/>
      <c r="K11" s="267">
        <v>872301</v>
      </c>
      <c r="L11" s="268">
        <v>8578</v>
      </c>
      <c r="M11" s="269">
        <v>3781</v>
      </c>
      <c r="N11" s="270">
        <v>126.9</v>
      </c>
    </row>
    <row r="12" spans="1:16" ht="13.5" customHeight="1">
      <c r="A12" s="248"/>
      <c r="B12" s="244"/>
      <c r="C12" s="244"/>
      <c r="D12" s="244"/>
      <c r="E12" s="244"/>
      <c r="F12" s="244"/>
      <c r="G12" s="1117" t="s">
        <v>475</v>
      </c>
      <c r="H12" s="1118"/>
      <c r="I12" s="1118"/>
      <c r="J12" s="1119"/>
      <c r="K12" s="267" t="s">
        <v>476</v>
      </c>
      <c r="L12" s="268" t="s">
        <v>476</v>
      </c>
      <c r="M12" s="269">
        <v>598</v>
      </c>
      <c r="N12" s="270" t="s">
        <v>476</v>
      </c>
    </row>
    <row r="13" spans="1:16" ht="13.5" customHeight="1">
      <c r="A13" s="248"/>
      <c r="B13" s="244"/>
      <c r="C13" s="244"/>
      <c r="D13" s="244"/>
      <c r="E13" s="244"/>
      <c r="F13" s="244"/>
      <c r="G13" s="1117" t="s">
        <v>477</v>
      </c>
      <c r="H13" s="1118"/>
      <c r="I13" s="1118"/>
      <c r="J13" s="1119"/>
      <c r="K13" s="267" t="s">
        <v>476</v>
      </c>
      <c r="L13" s="268" t="s">
        <v>476</v>
      </c>
      <c r="M13" s="269">
        <v>1</v>
      </c>
      <c r="N13" s="270" t="s">
        <v>476</v>
      </c>
    </row>
    <row r="14" spans="1:16" ht="13.5" customHeight="1">
      <c r="A14" s="248"/>
      <c r="B14" s="244"/>
      <c r="C14" s="244"/>
      <c r="D14" s="244"/>
      <c r="E14" s="244"/>
      <c r="F14" s="244"/>
      <c r="G14" s="1117" t="s">
        <v>478</v>
      </c>
      <c r="H14" s="1118"/>
      <c r="I14" s="1118"/>
      <c r="J14" s="1119"/>
      <c r="K14" s="267">
        <v>325186</v>
      </c>
      <c r="L14" s="268">
        <v>3198</v>
      </c>
      <c r="M14" s="269">
        <v>2386</v>
      </c>
      <c r="N14" s="270">
        <v>34</v>
      </c>
    </row>
    <row r="15" spans="1:16" ht="13.5" customHeight="1">
      <c r="A15" s="248"/>
      <c r="B15" s="244"/>
      <c r="C15" s="244"/>
      <c r="D15" s="244"/>
      <c r="E15" s="244"/>
      <c r="F15" s="244"/>
      <c r="G15" s="1117" t="s">
        <v>479</v>
      </c>
      <c r="H15" s="1118"/>
      <c r="I15" s="1118"/>
      <c r="J15" s="1119"/>
      <c r="K15" s="267">
        <v>93707</v>
      </c>
      <c r="L15" s="268">
        <v>922</v>
      </c>
      <c r="M15" s="269">
        <v>1344</v>
      </c>
      <c r="N15" s="270">
        <v>-31.4</v>
      </c>
    </row>
    <row r="16" spans="1:16">
      <c r="A16" s="248"/>
      <c r="B16" s="244"/>
      <c r="C16" s="244"/>
      <c r="D16" s="244"/>
      <c r="E16" s="244"/>
      <c r="F16" s="244"/>
      <c r="G16" s="1120" t="s">
        <v>480</v>
      </c>
      <c r="H16" s="1121"/>
      <c r="I16" s="1121"/>
      <c r="J16" s="1122"/>
      <c r="K16" s="268">
        <v>-392375</v>
      </c>
      <c r="L16" s="268">
        <v>-3859</v>
      </c>
      <c r="M16" s="269">
        <v>-6701</v>
      </c>
      <c r="N16" s="270">
        <v>-42.4</v>
      </c>
    </row>
    <row r="17" spans="1:16">
      <c r="A17" s="248"/>
      <c r="B17" s="244"/>
      <c r="C17" s="244"/>
      <c r="D17" s="244"/>
      <c r="E17" s="244"/>
      <c r="F17" s="244"/>
      <c r="G17" s="1120" t="s">
        <v>169</v>
      </c>
      <c r="H17" s="1121"/>
      <c r="I17" s="1121"/>
      <c r="J17" s="1122"/>
      <c r="K17" s="268">
        <v>6339063</v>
      </c>
      <c r="L17" s="268">
        <v>62340</v>
      </c>
      <c r="M17" s="269">
        <v>63814</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4.95</v>
      </c>
      <c r="L21" s="281">
        <v>6.4</v>
      </c>
      <c r="M21" s="282">
        <v>-1.45</v>
      </c>
      <c r="N21" s="249"/>
      <c r="O21" s="283"/>
      <c r="P21" s="279"/>
    </row>
    <row r="22" spans="1:16" s="284" customFormat="1">
      <c r="A22" s="279"/>
      <c r="B22" s="249"/>
      <c r="C22" s="249"/>
      <c r="D22" s="249"/>
      <c r="E22" s="249"/>
      <c r="F22" s="249"/>
      <c r="G22" s="1112" t="s">
        <v>486</v>
      </c>
      <c r="H22" s="1113"/>
      <c r="I22" s="1113"/>
      <c r="J22" s="1114"/>
      <c r="K22" s="285">
        <v>88.3</v>
      </c>
      <c r="L22" s="286">
        <v>98.9</v>
      </c>
      <c r="M22" s="287">
        <v>-10.6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8909263</v>
      </c>
      <c r="L32" s="294">
        <v>87616</v>
      </c>
      <c r="M32" s="295">
        <v>38473</v>
      </c>
      <c r="N32" s="296">
        <v>127.7</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31</v>
      </c>
      <c r="N34" s="296" t="s">
        <v>476</v>
      </c>
    </row>
    <row r="35" spans="1:16" ht="27" customHeight="1">
      <c r="A35" s="248"/>
      <c r="B35" s="244"/>
      <c r="C35" s="244"/>
      <c r="D35" s="244"/>
      <c r="E35" s="244"/>
      <c r="F35" s="244"/>
      <c r="G35" s="1128" t="s">
        <v>493</v>
      </c>
      <c r="H35" s="1129"/>
      <c r="I35" s="1129"/>
      <c r="J35" s="1130"/>
      <c r="K35" s="294">
        <v>1309385</v>
      </c>
      <c r="L35" s="294">
        <v>12877</v>
      </c>
      <c r="M35" s="295">
        <v>10015</v>
      </c>
      <c r="N35" s="296">
        <v>28.6</v>
      </c>
    </row>
    <row r="36" spans="1:16" ht="27" customHeight="1">
      <c r="A36" s="248"/>
      <c r="B36" s="244"/>
      <c r="C36" s="244"/>
      <c r="D36" s="244"/>
      <c r="E36" s="244"/>
      <c r="F36" s="244"/>
      <c r="G36" s="1128" t="s">
        <v>494</v>
      </c>
      <c r="H36" s="1129"/>
      <c r="I36" s="1129"/>
      <c r="J36" s="1130"/>
      <c r="K36" s="294">
        <v>2051</v>
      </c>
      <c r="L36" s="294">
        <v>20</v>
      </c>
      <c r="M36" s="295">
        <v>1507</v>
      </c>
      <c r="N36" s="296">
        <v>-98.7</v>
      </c>
    </row>
    <row r="37" spans="1:16" ht="13.5" customHeight="1">
      <c r="A37" s="248"/>
      <c r="B37" s="244"/>
      <c r="C37" s="244"/>
      <c r="D37" s="244"/>
      <c r="E37" s="244"/>
      <c r="F37" s="244"/>
      <c r="G37" s="1128" t="s">
        <v>495</v>
      </c>
      <c r="H37" s="1129"/>
      <c r="I37" s="1129"/>
      <c r="J37" s="1130"/>
      <c r="K37" s="294">
        <v>2080</v>
      </c>
      <c r="L37" s="294">
        <v>20</v>
      </c>
      <c r="M37" s="295">
        <v>1079</v>
      </c>
      <c r="N37" s="296">
        <v>-98.1</v>
      </c>
    </row>
    <row r="38" spans="1:16" ht="27" customHeight="1">
      <c r="A38" s="248"/>
      <c r="B38" s="244"/>
      <c r="C38" s="244"/>
      <c r="D38" s="244"/>
      <c r="E38" s="244"/>
      <c r="F38" s="244"/>
      <c r="G38" s="1131" t="s">
        <v>496</v>
      </c>
      <c r="H38" s="1132"/>
      <c r="I38" s="1132"/>
      <c r="J38" s="1133"/>
      <c r="K38" s="297">
        <v>1568</v>
      </c>
      <c r="L38" s="297">
        <v>15</v>
      </c>
      <c r="M38" s="298">
        <v>5</v>
      </c>
      <c r="N38" s="299">
        <v>200</v>
      </c>
      <c r="O38" s="293"/>
    </row>
    <row r="39" spans="1:16">
      <c r="A39" s="248"/>
      <c r="B39" s="244"/>
      <c r="C39" s="244"/>
      <c r="D39" s="244"/>
      <c r="E39" s="244"/>
      <c r="F39" s="244"/>
      <c r="G39" s="1131" t="s">
        <v>497</v>
      </c>
      <c r="H39" s="1132"/>
      <c r="I39" s="1132"/>
      <c r="J39" s="1133"/>
      <c r="K39" s="300">
        <v>-2831408</v>
      </c>
      <c r="L39" s="300">
        <v>-27845</v>
      </c>
      <c r="M39" s="301">
        <v>-7129</v>
      </c>
      <c r="N39" s="302">
        <v>290.60000000000002</v>
      </c>
      <c r="O39" s="293"/>
    </row>
    <row r="40" spans="1:16" ht="27" customHeight="1">
      <c r="A40" s="248"/>
      <c r="B40" s="244"/>
      <c r="C40" s="244"/>
      <c r="D40" s="244"/>
      <c r="E40" s="244"/>
      <c r="F40" s="244"/>
      <c r="G40" s="1128" t="s">
        <v>498</v>
      </c>
      <c r="H40" s="1129"/>
      <c r="I40" s="1129"/>
      <c r="J40" s="1130"/>
      <c r="K40" s="300">
        <v>-2929062</v>
      </c>
      <c r="L40" s="300">
        <v>-28805</v>
      </c>
      <c r="M40" s="301">
        <v>-30363</v>
      </c>
      <c r="N40" s="302">
        <v>-5.0999999999999996</v>
      </c>
      <c r="O40" s="293"/>
    </row>
    <row r="41" spans="1:16">
      <c r="A41" s="248"/>
      <c r="B41" s="244"/>
      <c r="C41" s="244"/>
      <c r="D41" s="244"/>
      <c r="E41" s="244"/>
      <c r="F41" s="244"/>
      <c r="G41" s="1134" t="s">
        <v>279</v>
      </c>
      <c r="H41" s="1135"/>
      <c r="I41" s="1135"/>
      <c r="J41" s="1136"/>
      <c r="K41" s="294">
        <v>4463877</v>
      </c>
      <c r="L41" s="300">
        <v>43899</v>
      </c>
      <c r="M41" s="301">
        <v>13618</v>
      </c>
      <c r="N41" s="302">
        <v>222.4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4539945</v>
      </c>
      <c r="J51" s="320">
        <v>44551</v>
      </c>
      <c r="K51" s="321">
        <v>-2.2999999999999998</v>
      </c>
      <c r="L51" s="322">
        <v>38558</v>
      </c>
      <c r="M51" s="323">
        <v>17.3</v>
      </c>
      <c r="N51" s="324">
        <v>-19.600000000000001</v>
      </c>
    </row>
    <row r="52" spans="1:14">
      <c r="A52" s="248"/>
      <c r="B52" s="244"/>
      <c r="C52" s="244"/>
      <c r="D52" s="244"/>
      <c r="E52" s="244"/>
      <c r="F52" s="244"/>
      <c r="G52" s="325"/>
      <c r="H52" s="326" t="s">
        <v>509</v>
      </c>
      <c r="I52" s="327">
        <v>1738854</v>
      </c>
      <c r="J52" s="328">
        <v>17064</v>
      </c>
      <c r="K52" s="329">
        <v>-47.1</v>
      </c>
      <c r="L52" s="330">
        <v>24217</v>
      </c>
      <c r="M52" s="331">
        <v>9.1999999999999993</v>
      </c>
      <c r="N52" s="332">
        <v>-56.3</v>
      </c>
    </row>
    <row r="53" spans="1:14">
      <c r="A53" s="248"/>
      <c r="B53" s="244"/>
      <c r="C53" s="244"/>
      <c r="D53" s="244"/>
      <c r="E53" s="244"/>
      <c r="F53" s="244"/>
      <c r="G53" s="310" t="s">
        <v>510</v>
      </c>
      <c r="H53" s="311"/>
      <c r="I53" s="319">
        <v>3931531</v>
      </c>
      <c r="J53" s="320">
        <v>38689</v>
      </c>
      <c r="K53" s="321">
        <v>-13.2</v>
      </c>
      <c r="L53" s="322">
        <v>40203</v>
      </c>
      <c r="M53" s="323">
        <v>4.3</v>
      </c>
      <c r="N53" s="324">
        <v>-17.5</v>
      </c>
    </row>
    <row r="54" spans="1:14">
      <c r="A54" s="248"/>
      <c r="B54" s="244"/>
      <c r="C54" s="244"/>
      <c r="D54" s="244"/>
      <c r="E54" s="244"/>
      <c r="F54" s="244"/>
      <c r="G54" s="325"/>
      <c r="H54" s="326" t="s">
        <v>509</v>
      </c>
      <c r="I54" s="327">
        <v>1663665</v>
      </c>
      <c r="J54" s="328">
        <v>16371</v>
      </c>
      <c r="K54" s="329">
        <v>-4.0999999999999996</v>
      </c>
      <c r="L54" s="330">
        <v>23352</v>
      </c>
      <c r="M54" s="331">
        <v>-3.6</v>
      </c>
      <c r="N54" s="332">
        <v>-0.5</v>
      </c>
    </row>
    <row r="55" spans="1:14">
      <c r="A55" s="248"/>
      <c r="B55" s="244"/>
      <c r="C55" s="244"/>
      <c r="D55" s="244"/>
      <c r="E55" s="244"/>
      <c r="F55" s="244"/>
      <c r="G55" s="310" t="s">
        <v>511</v>
      </c>
      <c r="H55" s="311"/>
      <c r="I55" s="319">
        <v>2335692</v>
      </c>
      <c r="J55" s="320">
        <v>23043</v>
      </c>
      <c r="K55" s="321">
        <v>-40.4</v>
      </c>
      <c r="L55" s="322">
        <v>41433</v>
      </c>
      <c r="M55" s="323">
        <v>3.1</v>
      </c>
      <c r="N55" s="324">
        <v>-43.5</v>
      </c>
    </row>
    <row r="56" spans="1:14">
      <c r="A56" s="248"/>
      <c r="B56" s="244"/>
      <c r="C56" s="244"/>
      <c r="D56" s="244"/>
      <c r="E56" s="244"/>
      <c r="F56" s="244"/>
      <c r="G56" s="325"/>
      <c r="H56" s="326" t="s">
        <v>509</v>
      </c>
      <c r="I56" s="327">
        <v>1558303</v>
      </c>
      <c r="J56" s="328">
        <v>15373</v>
      </c>
      <c r="K56" s="329">
        <v>-6.1</v>
      </c>
      <c r="L56" s="330">
        <v>22351</v>
      </c>
      <c r="M56" s="331">
        <v>-4.3</v>
      </c>
      <c r="N56" s="332">
        <v>-1.8</v>
      </c>
    </row>
    <row r="57" spans="1:14">
      <c r="A57" s="248"/>
      <c r="B57" s="244"/>
      <c r="C57" s="244"/>
      <c r="D57" s="244"/>
      <c r="E57" s="244"/>
      <c r="F57" s="244"/>
      <c r="G57" s="310" t="s">
        <v>512</v>
      </c>
      <c r="H57" s="311"/>
      <c r="I57" s="319">
        <v>4612985</v>
      </c>
      <c r="J57" s="320">
        <v>45199</v>
      </c>
      <c r="K57" s="321">
        <v>96.2</v>
      </c>
      <c r="L57" s="322">
        <v>43493</v>
      </c>
      <c r="M57" s="323">
        <v>5</v>
      </c>
      <c r="N57" s="324">
        <v>91.2</v>
      </c>
    </row>
    <row r="58" spans="1:14">
      <c r="A58" s="248"/>
      <c r="B58" s="244"/>
      <c r="C58" s="244"/>
      <c r="D58" s="244"/>
      <c r="E58" s="244"/>
      <c r="F58" s="244"/>
      <c r="G58" s="325"/>
      <c r="H58" s="326" t="s">
        <v>509</v>
      </c>
      <c r="I58" s="327">
        <v>3824362</v>
      </c>
      <c r="J58" s="328">
        <v>37472</v>
      </c>
      <c r="K58" s="329">
        <v>143.80000000000001</v>
      </c>
      <c r="L58" s="330">
        <v>23254</v>
      </c>
      <c r="M58" s="331">
        <v>4</v>
      </c>
      <c r="N58" s="332">
        <v>139.80000000000001</v>
      </c>
    </row>
    <row r="59" spans="1:14">
      <c r="A59" s="248"/>
      <c r="B59" s="244"/>
      <c r="C59" s="244"/>
      <c r="D59" s="244"/>
      <c r="E59" s="244"/>
      <c r="F59" s="244"/>
      <c r="G59" s="310" t="s">
        <v>513</v>
      </c>
      <c r="H59" s="311"/>
      <c r="I59" s="319">
        <v>3636088</v>
      </c>
      <c r="J59" s="320">
        <v>35758</v>
      </c>
      <c r="K59" s="321">
        <v>-20.9</v>
      </c>
      <c r="L59" s="322">
        <v>50840</v>
      </c>
      <c r="M59" s="323">
        <v>16.899999999999999</v>
      </c>
      <c r="N59" s="324">
        <v>-37.799999999999997</v>
      </c>
    </row>
    <row r="60" spans="1:14">
      <c r="A60" s="248"/>
      <c r="B60" s="244"/>
      <c r="C60" s="244"/>
      <c r="D60" s="244"/>
      <c r="E60" s="244"/>
      <c r="F60" s="244"/>
      <c r="G60" s="325"/>
      <c r="H60" s="326" t="s">
        <v>509</v>
      </c>
      <c r="I60" s="333">
        <v>1380178</v>
      </c>
      <c r="J60" s="328">
        <v>13573</v>
      </c>
      <c r="K60" s="329">
        <v>-63.8</v>
      </c>
      <c r="L60" s="330">
        <v>25367</v>
      </c>
      <c r="M60" s="331">
        <v>9.1</v>
      </c>
      <c r="N60" s="332">
        <v>-72.900000000000006</v>
      </c>
    </row>
    <row r="61" spans="1:14">
      <c r="A61" s="248"/>
      <c r="B61" s="244"/>
      <c r="C61" s="244"/>
      <c r="D61" s="244"/>
      <c r="E61" s="244"/>
      <c r="F61" s="244"/>
      <c r="G61" s="310" t="s">
        <v>514</v>
      </c>
      <c r="H61" s="334"/>
      <c r="I61" s="335">
        <v>3811248</v>
      </c>
      <c r="J61" s="336">
        <v>37448</v>
      </c>
      <c r="K61" s="337">
        <v>3.9</v>
      </c>
      <c r="L61" s="338">
        <v>42905</v>
      </c>
      <c r="M61" s="339">
        <v>9.3000000000000007</v>
      </c>
      <c r="N61" s="324">
        <v>-5.4</v>
      </c>
    </row>
    <row r="62" spans="1:14">
      <c r="A62" s="248"/>
      <c r="B62" s="244"/>
      <c r="C62" s="244"/>
      <c r="D62" s="244"/>
      <c r="E62" s="244"/>
      <c r="F62" s="244"/>
      <c r="G62" s="325"/>
      <c r="H62" s="326" t="s">
        <v>509</v>
      </c>
      <c r="I62" s="327">
        <v>2033072</v>
      </c>
      <c r="J62" s="328">
        <v>19971</v>
      </c>
      <c r="K62" s="329">
        <v>4.5</v>
      </c>
      <c r="L62" s="330">
        <v>23708</v>
      </c>
      <c r="M62" s="331">
        <v>2.9</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7.0000000000000007E-2</v>
      </c>
      <c r="G47" s="12">
        <v>3.6</v>
      </c>
      <c r="H47" s="12">
        <v>1.5</v>
      </c>
      <c r="I47" s="12">
        <v>2.83</v>
      </c>
      <c r="J47" s="13">
        <v>4.38</v>
      </c>
    </row>
    <row r="48" spans="2:10" ht="57.75" customHeight="1">
      <c r="B48" s="14"/>
      <c r="C48" s="1139" t="s">
        <v>4</v>
      </c>
      <c r="D48" s="1139"/>
      <c r="E48" s="1140"/>
      <c r="F48" s="15">
        <v>7.0000000000000007E-2</v>
      </c>
      <c r="G48" s="16" t="s">
        <v>521</v>
      </c>
      <c r="H48" s="16" t="s">
        <v>522</v>
      </c>
      <c r="I48" s="16">
        <v>0.99</v>
      </c>
      <c r="J48" s="17">
        <v>4.55</v>
      </c>
    </row>
    <row r="49" spans="2:10" ht="57.75" customHeight="1" thickBot="1">
      <c r="B49" s="18"/>
      <c r="C49" s="1141" t="s">
        <v>5</v>
      </c>
      <c r="D49" s="1141"/>
      <c r="E49" s="1142"/>
      <c r="F49" s="19">
        <v>0.16</v>
      </c>
      <c r="G49" s="20">
        <v>10.17</v>
      </c>
      <c r="H49" s="20" t="s">
        <v>523</v>
      </c>
      <c r="I49" s="20">
        <v>4.22</v>
      </c>
      <c r="J49" s="21">
        <v>6.16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P39" sqref="P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5.25</v>
      </c>
      <c r="G34" s="33">
        <v>6.98</v>
      </c>
      <c r="H34" s="33">
        <v>7.75</v>
      </c>
      <c r="I34" s="33">
        <v>8.24</v>
      </c>
      <c r="J34" s="34">
        <v>8.56</v>
      </c>
      <c r="K34" s="22"/>
      <c r="L34" s="22"/>
      <c r="M34" s="22"/>
      <c r="N34" s="22"/>
      <c r="O34" s="22"/>
      <c r="P34" s="22"/>
    </row>
    <row r="35" spans="1:16" ht="39" customHeight="1">
      <c r="A35" s="22"/>
      <c r="B35" s="35"/>
      <c r="C35" s="1143" t="s">
        <v>525</v>
      </c>
      <c r="D35" s="1144"/>
      <c r="E35" s="1145"/>
      <c r="F35" s="36">
        <v>7.0000000000000007E-2</v>
      </c>
      <c r="G35" s="37" t="s">
        <v>521</v>
      </c>
      <c r="H35" s="37" t="s">
        <v>522</v>
      </c>
      <c r="I35" s="37">
        <v>0.99</v>
      </c>
      <c r="J35" s="38">
        <v>4.55</v>
      </c>
      <c r="K35" s="22"/>
      <c r="L35" s="22"/>
      <c r="M35" s="22"/>
      <c r="N35" s="22"/>
      <c r="O35" s="22"/>
      <c r="P35" s="22"/>
    </row>
    <row r="36" spans="1:16" ht="39" customHeight="1">
      <c r="A36" s="22"/>
      <c r="B36" s="35"/>
      <c r="C36" s="1143" t="s">
        <v>526</v>
      </c>
      <c r="D36" s="1144"/>
      <c r="E36" s="1145"/>
      <c r="F36" s="36">
        <v>1.49</v>
      </c>
      <c r="G36" s="37">
        <v>2.27</v>
      </c>
      <c r="H36" s="37">
        <v>3.46</v>
      </c>
      <c r="I36" s="37">
        <v>2.5499999999999998</v>
      </c>
      <c r="J36" s="38">
        <v>1.92</v>
      </c>
      <c r="K36" s="22"/>
      <c r="L36" s="22"/>
      <c r="M36" s="22"/>
      <c r="N36" s="22"/>
      <c r="O36" s="22"/>
      <c r="P36" s="22"/>
    </row>
    <row r="37" spans="1:16" ht="39" customHeight="1">
      <c r="A37" s="22"/>
      <c r="B37" s="35"/>
      <c r="C37" s="1143" t="s">
        <v>527</v>
      </c>
      <c r="D37" s="1144"/>
      <c r="E37" s="1145"/>
      <c r="F37" s="36">
        <v>0.33</v>
      </c>
      <c r="G37" s="37">
        <v>0.09</v>
      </c>
      <c r="H37" s="37">
        <v>0.09</v>
      </c>
      <c r="I37" s="37">
        <v>0.34</v>
      </c>
      <c r="J37" s="38">
        <v>0.2</v>
      </c>
      <c r="K37" s="22"/>
      <c r="L37" s="22"/>
      <c r="M37" s="22"/>
      <c r="N37" s="22"/>
      <c r="O37" s="22"/>
      <c r="P37" s="22"/>
    </row>
    <row r="38" spans="1:16" ht="39" customHeight="1">
      <c r="A38" s="22"/>
      <c r="B38" s="35"/>
      <c r="C38" s="1143" t="s">
        <v>528</v>
      </c>
      <c r="D38" s="1144"/>
      <c r="E38" s="1145"/>
      <c r="F38" s="36">
        <v>0.04</v>
      </c>
      <c r="G38" s="37">
        <v>0.03</v>
      </c>
      <c r="H38" s="37">
        <v>0.03</v>
      </c>
      <c r="I38" s="37">
        <v>0.04</v>
      </c>
      <c r="J38" s="38">
        <v>0.03</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t="s">
        <v>530</v>
      </c>
      <c r="D40" s="1144"/>
      <c r="E40" s="1145"/>
      <c r="F40" s="36" t="s">
        <v>476</v>
      </c>
      <c r="G40" s="37" t="s">
        <v>476</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533</v>
      </c>
      <c r="D43" s="1147"/>
      <c r="E43" s="1148"/>
      <c r="F43" s="41">
        <v>0.08</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5935</v>
      </c>
      <c r="L45" s="60">
        <v>6495</v>
      </c>
      <c r="M45" s="60">
        <v>8271</v>
      </c>
      <c r="N45" s="60">
        <v>8711</v>
      </c>
      <c r="O45" s="61">
        <v>8909</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2087</v>
      </c>
      <c r="L48" s="64">
        <v>2111</v>
      </c>
      <c r="M48" s="64">
        <v>1312</v>
      </c>
      <c r="N48" s="64">
        <v>1361</v>
      </c>
      <c r="O48" s="65">
        <v>1309</v>
      </c>
      <c r="P48" s="48"/>
      <c r="Q48" s="48"/>
      <c r="R48" s="48"/>
      <c r="S48" s="48"/>
      <c r="T48" s="48"/>
      <c r="U48" s="48"/>
    </row>
    <row r="49" spans="1:21" ht="30.75" customHeight="1">
      <c r="A49" s="48"/>
      <c r="B49" s="1161"/>
      <c r="C49" s="1162"/>
      <c r="D49" s="62"/>
      <c r="E49" s="1153" t="s">
        <v>16</v>
      </c>
      <c r="F49" s="1153"/>
      <c r="G49" s="1153"/>
      <c r="H49" s="1153"/>
      <c r="I49" s="1153"/>
      <c r="J49" s="1154"/>
      <c r="K49" s="63">
        <v>106</v>
      </c>
      <c r="L49" s="64">
        <v>99</v>
      </c>
      <c r="M49" s="64">
        <v>99</v>
      </c>
      <c r="N49" s="64">
        <v>66</v>
      </c>
      <c r="O49" s="65">
        <v>2</v>
      </c>
      <c r="P49" s="48"/>
      <c r="Q49" s="48"/>
      <c r="R49" s="48"/>
      <c r="S49" s="48"/>
      <c r="T49" s="48"/>
      <c r="U49" s="48"/>
    </row>
    <row r="50" spans="1:21" ht="30.75" customHeight="1">
      <c r="A50" s="48"/>
      <c r="B50" s="1161"/>
      <c r="C50" s="1162"/>
      <c r="D50" s="62"/>
      <c r="E50" s="1153" t="s">
        <v>17</v>
      </c>
      <c r="F50" s="1153"/>
      <c r="G50" s="1153"/>
      <c r="H50" s="1153"/>
      <c r="I50" s="1153"/>
      <c r="J50" s="1154"/>
      <c r="K50" s="63">
        <v>2</v>
      </c>
      <c r="L50" s="64">
        <v>2</v>
      </c>
      <c r="M50" s="64">
        <v>2</v>
      </c>
      <c r="N50" s="64">
        <v>24</v>
      </c>
      <c r="O50" s="65">
        <v>2</v>
      </c>
      <c r="P50" s="48"/>
      <c r="Q50" s="48"/>
      <c r="R50" s="48"/>
      <c r="S50" s="48"/>
      <c r="T50" s="48"/>
      <c r="U50" s="48"/>
    </row>
    <row r="51" spans="1:21" ht="30.75" customHeight="1">
      <c r="A51" s="48"/>
      <c r="B51" s="1163"/>
      <c r="C51" s="1164"/>
      <c r="D51" s="66"/>
      <c r="E51" s="1153" t="s">
        <v>18</v>
      </c>
      <c r="F51" s="1153"/>
      <c r="G51" s="1153"/>
      <c r="H51" s="1153"/>
      <c r="I51" s="1153"/>
      <c r="J51" s="1154"/>
      <c r="K51" s="63">
        <v>11</v>
      </c>
      <c r="L51" s="64">
        <v>12</v>
      </c>
      <c r="M51" s="64">
        <v>12</v>
      </c>
      <c r="N51" s="64">
        <v>3</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4512</v>
      </c>
      <c r="L52" s="64">
        <v>4547</v>
      </c>
      <c r="M52" s="64">
        <v>5689</v>
      </c>
      <c r="N52" s="64">
        <v>5648</v>
      </c>
      <c r="O52" s="65">
        <v>5758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3629</v>
      </c>
      <c r="L53" s="69">
        <v>4172</v>
      </c>
      <c r="M53" s="69">
        <v>4007</v>
      </c>
      <c r="N53" s="69">
        <v>4517</v>
      </c>
      <c r="O53" s="70">
        <v>4466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2015-04-17T02:55:38Z</cp:lastPrinted>
  <dcterms:created xsi:type="dcterms:W3CDTF">2015-02-17T07:11:19Z</dcterms:created>
  <dcterms:modified xsi:type="dcterms:W3CDTF">2015-05-08T07:29:46Z</dcterms:modified>
  <cp:category/>
</cp:coreProperties>
</file>