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80" windowWidth="1494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C37" i="9"/>
  <c r="BE36" i="9"/>
  <c r="C36" i="9"/>
  <c r="BE35" i="9"/>
  <c r="BW34" i="9"/>
  <c r="BW35" i="9" s="1"/>
  <c r="BW36" i="9" s="1"/>
  <c r="BW37" i="9" s="1"/>
  <c r="BW38" i="9" s="1"/>
  <c r="BW39" i="9" s="1"/>
  <c r="CO34" i="9" s="1"/>
  <c r="CO35" i="9" s="1"/>
  <c r="CO36" i="9" s="1"/>
  <c r="CO37" i="9" s="1"/>
  <c r="BE34" i="9"/>
  <c r="C34" i="9"/>
  <c r="C35" i="9" s="1"/>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<sst xmlns="http://schemas.openxmlformats.org/spreadsheetml/2006/main" count="972" uniqueCount="553">
  <si>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</si>
  <si>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</si>
  <si>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</si>
  <si>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</si>
  <si>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</si>
  <si>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</si>
  <si>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</si>
  <si>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</si>
  <si>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</si>
  <si>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</si>
  <si>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</si>
  <si>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</si>
  <si>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</si>
  <si>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</si>
  <si>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</si>
  <si>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</si>
  <si>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</si>
  <si>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</si>
  <si>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</si>
  <si>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</si>
  <si>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</si>
  <si>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</si>
  <si>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</si>
  <si>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</si>
  <si>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</si>
  <si>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</si>
  <si>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</si>
  <si>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</si>
  <si>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</si>
  <si>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</si>
  <si>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</si>
  <si>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</si>
  <si>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</si>
  <si>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</si>
  <si>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</si>
  <si>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</si>
  <si>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</si>
  <si>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</si>
  <si>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</si>
  <si>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</si>
  <si>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</si>
  <si>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</si>
  <si>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</si>
  <si>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</si>
  <si>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</si>
  <si>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</si>
  <si>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</si>
  <si>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</si>
  <si>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</si>
  <si>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</si>
  <si>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</si>
  <si>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</si>
  <si>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</si>
  <si>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</si>
  <si>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</si>
  <si>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</si>
  <si>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</si>
  <si>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</si>
  <si>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</si>
  <si>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</si>
  <si>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</si>
  <si>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</si>
  <si>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</si>
  <si>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</si>
  <si>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</si>
  <si>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</si>
  <si>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</si>
  <si>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</si>
  <si>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</si>
  <si>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</si>
  <si>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</si>
  <si>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</si>
  <si>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</si>
  <si>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</si>
  <si>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</si>
  <si>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</si>
  <si>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</si>
  <si>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</si>
  <si>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</si>
  <si>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</si>
  <si>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</si>
  <si>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</si>
  <si>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</si>
  <si>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</si>
  <si>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</si>
  <si>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</si>
  <si>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</si>
  <si>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</si>
  <si>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</si>
  <si>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</si>
  <si>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</si>
  <si>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</si>
  <si>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</si>
  <si>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</si>
  <si>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</si>
  <si>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</si>
  <si>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</si>
  <si>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</si>
  <si>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</si>
  <si>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</si>
  <si>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</si>
  <si>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</si>
  <si>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</si>
  <si>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</si>
  <si>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</si>
  <si>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</si>
  <si>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</si>
  <si>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</si>
  <si>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</si>
  <si>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</si>
  <si>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</si>
  <si>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</si>
  <si>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</si>
  <si>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</si>
  <si>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</si>
  <si>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</si>
  <si>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</si>
  <si>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</si>
  <si>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</si>
  <si>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</si>
  <si>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</si>
  <si>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</si>
  <si>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</si>
  <si>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</si>
  <si>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</si>
  <si>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</si>
  <si>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</si>
  <si>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</si>
  <si>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</si>
  <si>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</si>
  <si>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</si>
  <si>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</si>
  <si>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</si>
  <si>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</si>
  <si>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</si>
  <si>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</si>
  <si>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</si>
  <si>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</si>
  <si>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</si>
  <si>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</si>
  <si>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</si>
  <si>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</si>
  <si>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</si>
  <si>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</si>
  <si>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</si>
  <si>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</si>
  <si>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</si>
  <si>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</si>
  <si>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</si>
  <si>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</si>
  <si>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</si>
  <si>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</si>
  <si>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</si>
  <si>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</si>
  <si>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</si>
  <si>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</si>
  <si>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</si>
  <si>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</si>
  <si>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</si>
  <si>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</si>
  <si>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</si>
  <si>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</si>
  <si>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</si>
  <si>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</si>
  <si>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</si>
  <si>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</si>
  <si>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</si>
  <si>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</si>
  <si>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</si>
  <si>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</si>
  <si>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</si>
  <si>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</si>
  <si>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</si>
  <si>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</si>
  <si>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</si>
  <si>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</si>
  <si>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</si>
  <si>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</si>
  <si>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</si>
  <si>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</si>
  <si>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</si>
  <si>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</si>
  <si>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</si>
  <si>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</si>
  <si>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</si>
  <si>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</si>
  <si>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</si>
  <si>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</si>
  <si>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</si>
  <si>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</si>
  <si>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</si>
  <si>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</si>
  <si>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</si>
  <si>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</si>
  <si>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大阪府岸和田市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</si>
  <si>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</si>
  <si>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</si>
  <si>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</si>
  <si>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</si>
  <si>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</si>
  <si>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</si>
  <si>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</si>
  <si>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</si>
  <si>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</si>
  <si>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</si>
  <si>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</si>
  <si>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</si>
  <si>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</si>
  <si>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</si>
  <si>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</si>
  <si>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</si>
  <si>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</si>
  <si>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</si>
  <si>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</si>
  <si>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</si>
  <si>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</si>
  <si>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</si>
  <si>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</si>
  <si>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</si>
  <si>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</si>
  <si>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</si>
  <si>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</si>
  <si>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</si>
  <si>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</si>
  <si>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</si>
  <si>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</si>
  <si>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</si>
  <si>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</si>
  <si>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</si>
  <si>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</si>
  <si>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</si>
  <si>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</si>
  <si>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</si>
  <si>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</si>
  <si>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</si>
  <si>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</si>
  <si>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</si>
  <si>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</si>
  <si>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</si>
  <si>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</si>
  <si>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</si>
  <si>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</si>
  <si>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</si>
  <si>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</si>
  <si>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</si>
  <si>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</si>
  <si>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</si>
  <si>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</si>
  <si>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</si>
  <si>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</si>
  <si>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</si>
  <si>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</si>
  <si>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</si>
  <si>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</si>
  <si>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</si>
  <si>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</si>
  <si>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</si>
  <si>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</si>
  <si>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</si>
  <si>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</si>
  <si>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</si>
  <si>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</si>
  <si>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</si>
  <si>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</si>
  <si>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</si>
  <si>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</si>
  <si>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</si>
  <si>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</si>
  <si>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</si>
  <si>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</si>
  <si>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</si>
  <si>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</si>
  <si>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</si>
  <si>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</si>
  <si>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</si>
  <si>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</si>
  <si>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</si>
  <si>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</si>
  <si>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</si>
  <si>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</si>
  <si>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</si>
  <si>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</si>
  <si>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</si>
  <si>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</si>
  <si>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</si>
  <si>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</si>
  <si>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</si>
  <si>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</si>
  <si>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</si>
  <si>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</si>
  <si>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</si>
  <si>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</si>
  <si>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</si>
  <si>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</si>
  <si>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</si>
  <si>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</si>
  <si>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</si>
  <si>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</si>
  <si>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</si>
  <si>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</si>
  <si>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</si>
  <si>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</si>
  <si>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</si>
  <si>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</si>
  <si>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</si>
  <si>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</si>
  <si>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</si>
  <si>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</si>
  <si>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</si>
  <si>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</si>
  <si>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</si>
  <si>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</si>
  <si>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</si>
  <si>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</si>
  <si>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</si>
  <si>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</si>
  <si>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</si>
  <si>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</si>
  <si>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</si>
  <si>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</si>
  <si>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</si>
  <si>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</si>
  <si>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</si>
  <si>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</si>
  <si>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</si>
  <si>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</si>
  <si>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</si>
  <si>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</si>
  <si>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</si>
  <si>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</si>
  <si>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</si>
  <si>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</si>
  <si>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</si>
  <si>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</si>
  <si>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</si>
  <si>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</si>
  <si>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</si>
  <si>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</si>
  <si>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</si>
  <si>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</si>
  <si>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</si>
  <si>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</si>
  <si>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</si>
  <si>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大阪府岸和田市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</si>
  <si>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</si>
  <si>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</si>
  <si>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</si>
  <si>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</si>
  <si>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</si>
  <si>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</si>
  <si>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</si>
  <si>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</si>
  <si>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</si>
  <si>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</si>
  <si>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</si>
  <si>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</si>
  <si>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</si>
  <si>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</si>
  <si>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</si>
  <si>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</si>
  <si>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</si>
  <si>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</si>
  <si>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</si>
  <si>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</si>
  <si>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</si>
  <si>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</si>
  <si>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</si>
  <si>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</si>
  <si>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</si>
  <si>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</si>
  <si>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</si>
  <si>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</si>
  <si>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</si>
  <si>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</si>
  <si>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</si>
  <si>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</si>
  <si>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</si>
  <si>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</si>
  <si>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</si>
  <si>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</si>
  <si>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</si>
  <si>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</si>
  <si>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</si>
  <si>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</si>
  <si>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</si>
  <si>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</si>
  <si>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</si>
  <si>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</si>
  <si>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</si>
  <si>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</si>
  <si>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</si>
  <si>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</si>
  <si>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</si>
  <si>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</si>
  <si>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</si>
  <si>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</si>
  <si>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</si>
  <si>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</si>
  <si>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</si>
  <si>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</si>
  <si>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</si>
  <si>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</si>
  <si>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</si>
  <si>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</si>
  <si>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</si>
  <si>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</si>
  <si>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</si>
  <si>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</si>
  <si>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</si>
  <si>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</si>
  <si>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</si>
  <si>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</si>
  <si>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</si>
  <si>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</si>
  <si>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</si>
  <si>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</si>
  <si>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</si>
  <si>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</si>
  <si>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</si>
  <si>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</si>
  <si>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</si>
  <si>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</si>
  <si>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</si>
  <si>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</si>
  <si>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</si>
  <si>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</si>
  <si>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</si>
  <si>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</si>
  <si>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</si>
  <si>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</si>
  <si>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</si>
  <si>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</si>
  <si>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</si>
  <si>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</si>
  <si>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</si>
  <si>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</si>
  <si>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</si>
  <si>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</si>
  <si>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</si>
  <si>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</si>
  <si>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</si>
  <si>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</si>
  <si>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</si>
  <si>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</si>
  <si>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</si>
  <si>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</si>
  <si>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</si>
  <si>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</si>
  <si>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</si>
  <si>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</si>
  <si>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</si>
  <si>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</si>
  <si>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</si>
  <si>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</si>
  <si>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</si>
  <si>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</si>
  <si>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</si>
  <si>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</si>
  <si>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</si>
  <si>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</si>
  <si>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</si>
  <si>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</si>
  <si>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</si>
  <si>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</si>
  <si>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</si>
  <si>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</si>
  <si>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</si>
  <si>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</si>
  <si>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</si>
  <si>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</si>
  <si>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</si>
  <si>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</si>
  <si>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</si>
  <si>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</si>
  <si>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</si>
  <si>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</si>
  <si>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</si>
  <si>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</si>
  <si>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</si>
  <si>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</si>
  <si>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</si>
  <si>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</si>
  <si>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</si>
  <si>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</si>
  <si>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</si>
  <si>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</si>
  <si>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</si>
  <si>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</si>
  <si>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</si>
  <si>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</si>
  <si>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</si>
  <si>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</si>
  <si>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</si>
  <si>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</si>
  <si>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</si>
  <si>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</si>
  <si>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</si>
  <si>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</si>
  <si>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</si>
  <si>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</si>
  <si>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</si>
  <si>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</si>
  <si>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</si>
  <si>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</si>
  <si>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</si>
  <si>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</si>
  <si>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</si>
  <si>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</si>
  <si>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</si>
  <si>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</si>
  <si>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</si>
  <si>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</si>
  <si>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</si>
  <si>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</si>
  <si>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</si>
  <si>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</si>
  <si>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</si>
  <si>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</si>
  <si>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</si>
  <si>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1.87</t>
  </si>
  <si>
    <t>国民健康保険事業特別会計</t>
  </si>
  <si>
    <t>▲ 3.30</t>
  </si>
  <si>
    <t>▲ 3.26</t>
  </si>
  <si>
    <t>▲ 3.20</t>
  </si>
  <si>
    <t>▲ 2.79</t>
  </si>
  <si>
    <t>▲ 3.29</t>
  </si>
  <si>
    <t>上水道事業会計</t>
  </si>
  <si>
    <t>病院事業会計</t>
  </si>
  <si>
    <t>介護保険事業特別会計</t>
  </si>
  <si>
    <t>一般会計</t>
  </si>
  <si>
    <t>自転車競技事業特別会計</t>
  </si>
  <si>
    <t>後期高齢者医療特別会計</t>
  </si>
  <si>
    <t>土地取得事業特別会計</t>
  </si>
  <si>
    <t>その他会計（赤字）</t>
  </si>
  <si>
    <t>その他会計（黒字）</t>
  </si>
  <si>
    <t>-</t>
    <phoneticPr fontId="2"/>
  </si>
  <si>
    <t>-</t>
    <phoneticPr fontId="2"/>
  </si>
  <si>
    <t>-</t>
    <phoneticPr fontId="2"/>
  </si>
  <si>
    <t>岸和田市貝塚市清掃施設組合</t>
    <rPh sb="0" eb="4">
      <t>キシワダシ</t>
    </rPh>
    <rPh sb="4" eb="7">
      <t>カイヅカシ</t>
    </rPh>
    <rPh sb="7" eb="9">
      <t>セイソウ</t>
    </rPh>
    <rPh sb="9" eb="11">
      <t>シセツ</t>
    </rPh>
    <rPh sb="11" eb="13">
      <t>クミアイ</t>
    </rPh>
    <phoneticPr fontId="22"/>
  </si>
  <si>
    <t>大阪府都市競艇組合</t>
    <rPh sb="0" eb="3">
      <t>オオサカフ</t>
    </rPh>
    <rPh sb="3" eb="5">
      <t>トシ</t>
    </rPh>
    <rPh sb="5" eb="7">
      <t>キョウテイ</t>
    </rPh>
    <rPh sb="7" eb="9">
      <t>クミアイ</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</si>
  <si>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</si>
  <si>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</si>
  <si>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岸和田市公園緑化協会</t>
    <rPh sb="0" eb="4">
      <t>キシワダシ</t>
    </rPh>
    <rPh sb="4" eb="6">
      <t>コウエン</t>
    </rPh>
    <rPh sb="6" eb="8">
      <t>リョッカ</t>
    </rPh>
    <rPh sb="8" eb="10">
      <t>キョウカイ</t>
    </rPh>
    <phoneticPr fontId="22"/>
  </si>
  <si>
    <t>テレビ岸和田</t>
    <rPh sb="3" eb="6">
      <t>キシワダ</t>
    </rPh>
    <phoneticPr fontId="22"/>
  </si>
  <si>
    <t>大阪広域水道企業団（水道事業会計）</t>
    <rPh sb="2" eb="4">
      <t>コウイキ</t>
    </rPh>
    <rPh sb="4" eb="6">
      <t>スイドウ</t>
    </rPh>
    <rPh sb="6" eb="8">
      <t>キギョウ</t>
    </rPh>
    <rPh sb="8" eb="9">
      <t>ダン</t>
    </rPh>
    <rPh sb="10" eb="12">
      <t>スイドウ</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</si>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</sst>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36544</c:v>
                </c:pt>
                <c:pt idx="1">
                  <c:v>43594</c:v>
                </c:pt>
                <c:pt idx="2">
                  <c:v>15387</c:v>
                </c:pt>
                <c:pt idx="3">
                  <c:v>14186</c:v>
                </c:pt>
                <c:pt idx="4">
                  <c:v>24634</c:v>
                </c:pt>
              </c:numCache>
            </c:numRef>
          </c:val>
          <c:smooth val="0"/>
        </c:ser>
        <c:dLbls>
          <c:showLegendKey val="0"/>
          <c:showVal val="0"/>
          <c:showCatName val="0"/>
          <c:showSerName val="0"/>
          <c:showPercent val="0"/>
          <c:showBubbleSize val="0"/>
        </c:dLbls>
        <c:marker val="1"/>
        <c:smooth val="0"/>
        <c:axId val="112854528"/>
        <c:axId val="112856448"/>
      </c:lineChart>
      <c:catAx>
        <c:axId val="112854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56448"/>
        <c:crosses val="autoZero"/>
        <c:auto val="1"/>
        <c:lblAlgn val="ctr"/>
        <c:lblOffset val="100"/>
        <c:tickLblSkip val="1"/>
        <c:tickMarkSkip val="1"/>
        <c:noMultiLvlLbl val="0"/>
      </c:catAx>
      <c:valAx>
        <c:axId val="112856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5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0.73</c:v>
                </c:pt>
                <c:pt idx="1">
                  <c:v>1.19</c:v>
                </c:pt>
                <c:pt idx="2">
                  <c:v>1.1599999999999999</c:v>
                </c:pt>
                <c:pt idx="3">
                  <c:v>0.69</c:v>
                </c:pt>
                <c:pt idx="4">
                  <c:v>0.23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2.42</c:v>
                </c:pt>
                <c:pt idx="1">
                  <c:v>4.22</c:v>
                </c:pt>
                <c:pt idx="2">
                  <c:v>6.31</c:v>
                </c:pt>
                <c:pt idx="3">
                  <c:v>7.8</c:v>
                </c:pt>
                <c:pt idx="4">
                  <c:v>6.71</c:v>
                </c:pt>
              </c:numCache>
            </c:numRef>
          </c:val>
        </c:ser>
        <c:dLbls>
          <c:showLegendKey val="0"/>
          <c:showVal val="0"/>
          <c:showCatName val="0"/>
          <c:showSerName val="0"/>
          <c:showPercent val="0"/>
          <c:showBubbleSize val="0"/>
        </c:dLbls>
        <c:gapWidth val="250"/>
        <c:overlap val="100"/>
        <c:axId val="102127872"/>
        <c:axId val="10214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1.1000000000000001</c:v>
                </c:pt>
                <c:pt idx="1">
                  <c:v>2.34</c:v>
                </c:pt>
                <c:pt idx="2">
                  <c:v>1.5</c:v>
                </c:pt>
                <c:pt idx="3">
                  <c:v>0.48</c:v>
                </c:pt>
                <c:pt idx="4">
                  <c:v>-1.87</c:v>
                </c:pt>
              </c:numCache>
            </c:numRef>
          </c:val>
          <c:smooth val="0"/>
        </c:ser>
        <c:dLbls>
          <c:showLegendKey val="0"/>
          <c:showVal val="0"/>
          <c:showCatName val="0"/>
          <c:showSerName val="0"/>
          <c:showPercent val="0"/>
          <c:showBubbleSize val="0"/>
        </c:dLbls>
        <c:marker val="1"/>
        <c:smooth val="0"/>
        <c:axId val="102127872"/>
        <c:axId val="102142336"/>
      </c:lineChart>
      <c:catAx>
        <c:axId val="10212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142336"/>
        <c:crosses val="autoZero"/>
        <c:auto val="1"/>
        <c:lblAlgn val="ctr"/>
        <c:lblOffset val="100"/>
        <c:tickLblSkip val="1"/>
        <c:tickMarkSkip val="1"/>
        <c:noMultiLvlLbl val="0"/>
      </c:catAx>
      <c:valAx>
        <c:axId val="10214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2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0.1</c:v>
                </c:pt>
                <c:pt idx="4">
                  <c:v>#N/A</c:v>
                </c:pt>
                <c:pt idx="5">
                  <c:v>0.05</c:v>
                </c:pt>
                <c:pt idx="6">
                  <c:v>#N/A</c:v>
                </c:pt>
                <c:pt idx="7">
                  <c:v>0.06</c:v>
                </c:pt>
                <c:pt idx="8">
                  <c:v>#N/A</c:v>
                </c:pt>
                <c:pt idx="9">
                  <c:v>0.06</c:v>
                </c:pt>
              </c:numCache>
            </c:numRef>
          </c:val>
        </c:ser>
        <c:ser>
          <c:idx val="4"/>
          <c:order val="4"/>
          <c:tx>
            <c:strRef>
              <c:f>データシート!$A$31</c:f>
              <c:strCache>
                <c:ptCount val="1"/>
                <c:pt idx="0">
                  <c:v>自転車競技事業特別会計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0.03</c:v>
                </c:pt>
                <c:pt idx="8">
                  <c:v>#N/A</c:v>
                </c:pt>
                <c:pt idx="9">
                  <c:v>0.18</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0.73</c:v>
                </c:pt>
                <c:pt idx="2">
                  <c:v>#N/A</c:v>
                </c:pt>
                <c:pt idx="3">
                  <c:v>1.19</c:v>
                </c:pt>
                <c:pt idx="4">
                  <c:v>#N/A</c:v>
                </c:pt>
                <c:pt idx="5">
                  <c:v>1.1599999999999999</c:v>
                </c:pt>
                <c:pt idx="6">
                  <c:v>#N/A</c:v>
                </c:pt>
                <c:pt idx="7">
                  <c:v>0.69</c:v>
                </c:pt>
                <c:pt idx="8">
                  <c:v>#N/A</c:v>
                </c:pt>
                <c:pt idx="9">
                  <c:v>0.23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0.22</c:v>
                </c:pt>
                <c:pt idx="2">
                  <c:v>#N/A</c:v>
                </c:pt>
                <c:pt idx="3">
                  <c:v>0.16</c:v>
                </c:pt>
                <c:pt idx="4">
                  <c:v>#N/A</c:v>
                </c:pt>
                <c:pt idx="5">
                  <c:v>0.21</c:v>
                </c:pt>
                <c:pt idx="6">
                  <c:v>#N/A</c:v>
                </c:pt>
                <c:pt idx="7">
                  <c:v>0.28000000000000003</c:v>
                </c:pt>
                <c:pt idx="8">
                  <c:v>#N/A</c:v>
                </c:pt>
                <c:pt idx="9">
                  <c:v>0.3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1.86</c:v>
                </c:pt>
                <c:pt idx="2">
                  <c:v>#N/A</c:v>
                </c:pt>
                <c:pt idx="3">
                  <c:v>2.65</c:v>
                </c:pt>
                <c:pt idx="4">
                  <c:v>#N/A</c:v>
                </c:pt>
                <c:pt idx="5">
                  <c:v>3.35</c:v>
                </c:pt>
                <c:pt idx="6">
                  <c:v>#N/A</c:v>
                </c:pt>
                <c:pt idx="7">
                  <c:v>3.14</c:v>
                </c:pt>
                <c:pt idx="8">
                  <c:v>#N/A</c:v>
                </c:pt>
                <c:pt idx="9">
                  <c:v>2.35</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c:v>
                </c:pt>
                <c:pt idx="2">
                  <c:v>#N/A</c:v>
                </c:pt>
                <c:pt idx="3">
                  <c:v>2.75</c:v>
                </c:pt>
                <c:pt idx="4">
                  <c:v>#N/A</c:v>
                </c:pt>
                <c:pt idx="5">
                  <c:v>2.68</c:v>
                </c:pt>
                <c:pt idx="6">
                  <c:v>#N/A</c:v>
                </c:pt>
                <c:pt idx="7">
                  <c:v>2.79</c:v>
                </c:pt>
                <c:pt idx="8">
                  <c:v>#N/A</c:v>
                </c:pt>
                <c:pt idx="9">
                  <c:v>3.95</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3.3</c:v>
                </c:pt>
                <c:pt idx="1">
                  <c:v>#N/A</c:v>
                </c:pt>
                <c:pt idx="2">
                  <c:v>3.26</c:v>
                </c:pt>
                <c:pt idx="3">
                  <c:v>#N/A</c:v>
                </c:pt>
                <c:pt idx="4">
                  <c:v>3.2</c:v>
                </c:pt>
                <c:pt idx="5">
                  <c:v>#N/A</c:v>
                </c:pt>
                <c:pt idx="6">
                  <c:v>2.79</c:v>
                </c:pt>
                <c:pt idx="7">
                  <c:v>#N/A</c:v>
                </c:pt>
                <c:pt idx="8">
                  <c:v>3.29</c:v>
                </c:pt>
                <c:pt idx="9">
                  <c:v>#N/A</c:v>
                </c:pt>
              </c:numCache>
            </c:numRef>
          </c:val>
        </c:ser>
        <c:dLbls>
          <c:showLegendKey val="0"/>
          <c:showVal val="0"/>
          <c:showCatName val="0"/>
          <c:showSerName val="0"/>
          <c:showPercent val="0"/>
          <c:showBubbleSize val="0"/>
        </c:dLbls>
        <c:gapWidth val="150"/>
        <c:overlap val="100"/>
        <c:axId val="113521408"/>
        <c:axId val="113522944"/>
      </c:barChart>
      <c:catAx>
        <c:axId val="11352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522944"/>
        <c:crosses val="autoZero"/>
        <c:auto val="1"/>
        <c:lblAlgn val="ctr"/>
        <c:lblOffset val="100"/>
        <c:tickLblSkip val="1"/>
        <c:tickMarkSkip val="1"/>
        <c:noMultiLvlLbl val="0"/>
      </c:catAx>
      <c:valAx>
        <c:axId val="11352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21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9558</c:v>
                </c:pt>
                <c:pt idx="5">
                  <c:v>9601</c:v>
                </c:pt>
                <c:pt idx="8">
                  <c:v>9631</c:v>
                </c:pt>
                <c:pt idx="11">
                  <c:v>9515</c:v>
                </c:pt>
                <c:pt idx="14">
                  <c:v>9529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51</c:v>
                </c:pt>
                <c:pt idx="6">
                  <c:v>51</c:v>
                </c:pt>
                <c:pt idx="9">
                  <c:v>51</c:v>
                </c:pt>
                <c:pt idx="12">
                  <c:v>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1346</c:v>
                </c:pt>
                <c:pt idx="3">
                  <c:v>1566</c:v>
                </c:pt>
                <c:pt idx="6">
                  <c:v>1562</c:v>
                </c:pt>
                <c:pt idx="9">
                  <c:v>1560</c:v>
                </c:pt>
                <c:pt idx="12">
                  <c:v>1560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3444</c:v>
                </c:pt>
                <c:pt idx="3">
                  <c:v>3614</c:v>
                </c:pt>
                <c:pt idx="6">
                  <c:v>3417</c:v>
                </c:pt>
                <c:pt idx="9">
                  <c:v>3234</c:v>
                </c:pt>
                <c:pt idx="12">
                  <c:v>3249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9101</c:v>
                </c:pt>
                <c:pt idx="3">
                  <c:v>9636</c:v>
                </c:pt>
                <c:pt idx="6">
                  <c:v>9518</c:v>
                </c:pt>
                <c:pt idx="9">
                  <c:v>9724</c:v>
                </c:pt>
                <c:pt idx="12">
                  <c:v>9879</c:v>
                </c:pt>
              </c:numCache>
            </c:numRef>
          </c:val>
        </c:ser>
        <c:dLbls>
          <c:showLegendKey val="0"/>
          <c:showVal val="0"/>
          <c:showCatName val="0"/>
          <c:showSerName val="0"/>
          <c:showPercent val="0"/>
          <c:showBubbleSize val="0"/>
        </c:dLbls>
        <c:gapWidth val="100"/>
        <c:overlap val="100"/>
        <c:axId val="112381952"/>
        <c:axId val="11238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4334</c:v>
                </c:pt>
                <c:pt idx="2">
                  <c:v>#N/A</c:v>
                </c:pt>
                <c:pt idx="3">
                  <c:v>#N/A</c:v>
                </c:pt>
                <c:pt idx="4">
                  <c:v>5266</c:v>
                </c:pt>
                <c:pt idx="5">
                  <c:v>#N/A</c:v>
                </c:pt>
                <c:pt idx="6">
                  <c:v>#N/A</c:v>
                </c:pt>
                <c:pt idx="7">
                  <c:v>4917</c:v>
                </c:pt>
                <c:pt idx="8">
                  <c:v>#N/A</c:v>
                </c:pt>
                <c:pt idx="9">
                  <c:v>#N/A</c:v>
                </c:pt>
                <c:pt idx="10">
                  <c:v>5054</c:v>
                </c:pt>
                <c:pt idx="11">
                  <c:v>#N/A</c:v>
                </c:pt>
                <c:pt idx="12">
                  <c:v>#N/A</c:v>
                </c:pt>
                <c:pt idx="13">
                  <c:v>5210</c:v>
                </c:pt>
                <c:pt idx="14">
                  <c:v>#N/A</c:v>
                </c:pt>
              </c:numCache>
            </c:numRef>
          </c:val>
          <c:smooth val="0"/>
        </c:ser>
        <c:dLbls>
          <c:showLegendKey val="0"/>
          <c:showVal val="0"/>
          <c:showCatName val="0"/>
          <c:showSerName val="0"/>
          <c:showPercent val="0"/>
          <c:showBubbleSize val="0"/>
        </c:dLbls>
        <c:marker val="1"/>
        <c:smooth val="0"/>
        <c:axId val="112381952"/>
        <c:axId val="112383872"/>
      </c:lineChart>
      <c:catAx>
        <c:axId val="11238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83872"/>
        <c:crosses val="autoZero"/>
        <c:auto val="1"/>
        <c:lblAlgn val="ctr"/>
        <c:lblOffset val="100"/>
        <c:tickLblSkip val="1"/>
        <c:tickMarkSkip val="1"/>
        <c:noMultiLvlLbl val="0"/>
      </c:catAx>
      <c:valAx>
        <c:axId val="11238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8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90252</c:v>
                </c:pt>
                <c:pt idx="5">
                  <c:v>88808</c:v>
                </c:pt>
                <c:pt idx="8">
                  <c:v>87320</c:v>
                </c:pt>
                <c:pt idx="11">
                  <c:v>85676</c:v>
                </c:pt>
                <c:pt idx="14">
                  <c:v>84068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19525</c:v>
                </c:pt>
                <c:pt idx="5">
                  <c:v>19364</c:v>
                </c:pt>
                <c:pt idx="8">
                  <c:v>18602</c:v>
                </c:pt>
                <c:pt idx="11">
                  <c:v>16736</c:v>
                </c:pt>
                <c:pt idx="14">
                  <c:v>14866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8046</c:v>
                </c:pt>
                <c:pt idx="5">
                  <c:v>8191</c:v>
                </c:pt>
                <c:pt idx="8">
                  <c:v>9507</c:v>
                </c:pt>
                <c:pt idx="11">
                  <c:v>10005</c:v>
                </c:pt>
                <c:pt idx="14">
                  <c:v>8426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7482</c:v>
                </c:pt>
                <c:pt idx="3">
                  <c:v>4683</c:v>
                </c:pt>
                <c:pt idx="6">
                  <c:v>4547</c:v>
                </c:pt>
                <c:pt idx="9">
                  <c:v>10</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12737</c:v>
                </c:pt>
                <c:pt idx="3">
                  <c:v>12045</c:v>
                </c:pt>
                <c:pt idx="6">
                  <c:v>11840</c:v>
                </c:pt>
                <c:pt idx="9">
                  <c:v>11468</c:v>
                </c:pt>
                <c:pt idx="12">
                  <c:v>11164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13940</c:v>
                </c:pt>
                <c:pt idx="3">
                  <c:v>12577</c:v>
                </c:pt>
                <c:pt idx="6">
                  <c:v>11184</c:v>
                </c:pt>
                <c:pt idx="9">
                  <c:v>9789</c:v>
                </c:pt>
                <c:pt idx="12">
                  <c:v>8359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54121</c:v>
                </c:pt>
                <c:pt idx="3">
                  <c:v>50171</c:v>
                </c:pt>
                <c:pt idx="6">
                  <c:v>46487</c:v>
                </c:pt>
                <c:pt idx="9">
                  <c:v>44131</c:v>
                </c:pt>
                <c:pt idx="12">
                  <c:v>40669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593</c:v>
                </c:pt>
                <c:pt idx="3">
                  <c:v>552</c:v>
                </c:pt>
                <c:pt idx="6">
                  <c:v>510</c:v>
                </c:pt>
                <c:pt idx="9">
                  <c:v>467</c:v>
                </c:pt>
                <c:pt idx="12">
                  <c:v>424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83539</c:v>
                </c:pt>
                <c:pt idx="3">
                  <c:v>84295</c:v>
                </c:pt>
                <c:pt idx="6">
                  <c:v>81365</c:v>
                </c:pt>
                <c:pt idx="9">
                  <c:v>82823</c:v>
                </c:pt>
                <c:pt idx="12">
                  <c:v>80198</c:v>
                </c:pt>
              </c:numCache>
            </c:numRef>
          </c:val>
        </c:ser>
        <c:dLbls>
          <c:showLegendKey val="0"/>
          <c:showVal val="0"/>
          <c:showCatName val="0"/>
          <c:showSerName val="0"/>
          <c:showPercent val="0"/>
          <c:showBubbleSize val="0"/>
        </c:dLbls>
        <c:gapWidth val="100"/>
        <c:overlap val="100"/>
        <c:axId val="112584576"/>
        <c:axId val="11331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54589</c:v>
                </c:pt>
                <c:pt idx="2">
                  <c:v>#N/A</c:v>
                </c:pt>
                <c:pt idx="3">
                  <c:v>#N/A</c:v>
                </c:pt>
                <c:pt idx="4">
                  <c:v>47960</c:v>
                </c:pt>
                <c:pt idx="5">
                  <c:v>#N/A</c:v>
                </c:pt>
                <c:pt idx="6">
                  <c:v>#N/A</c:v>
                </c:pt>
                <c:pt idx="7">
                  <c:v>40505</c:v>
                </c:pt>
                <c:pt idx="8">
                  <c:v>#N/A</c:v>
                </c:pt>
                <c:pt idx="9">
                  <c:v>#N/A</c:v>
                </c:pt>
                <c:pt idx="10">
                  <c:v>36270</c:v>
                </c:pt>
                <c:pt idx="11">
                  <c:v>#N/A</c:v>
                </c:pt>
                <c:pt idx="12">
                  <c:v>#N/A</c:v>
                </c:pt>
                <c:pt idx="13">
                  <c:v>33459</c:v>
                </c:pt>
                <c:pt idx="14">
                  <c:v>#N/A</c:v>
                </c:pt>
              </c:numCache>
            </c:numRef>
          </c:val>
          <c:smooth val="0"/>
        </c:ser>
        <c:dLbls>
          <c:showLegendKey val="0"/>
          <c:showVal val="0"/>
          <c:showCatName val="0"/>
          <c:showSerName val="0"/>
          <c:showPercent val="0"/>
          <c:showBubbleSize val="0"/>
        </c:dLbls>
        <c:marker val="1"/>
        <c:smooth val="0"/>
        <c:axId val="112584576"/>
        <c:axId val="113311744"/>
      </c:lineChart>
      <c:catAx>
        <c:axId val="11258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311744"/>
        <c:crosses val="autoZero"/>
        <c:auto val="1"/>
        <c:lblAlgn val="ctr"/>
        <c:lblOffset val="100"/>
        <c:tickLblSkip val="1"/>
        <c:tickMarkSkip val="1"/>
        <c:noMultiLvlLbl val="0"/>
      </c:catAx>
      <c:valAx>
        <c:axId val="11331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8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201,077
199,256
72.32
72,876,030
72,726,660
95,321
42,225,989
80,198,366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97.0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税収基盤が弱いことに加え、平成年代初頭より約</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にわたり集中的に実施した都市基盤整備、公共施設整備の財源として発行した起債償還に係る基準財政需要額及び市立高等学校に係る基準財政需要額が大きいため、類似団体、大阪府内平均と比較して極めて低い水準で推移している。</a:t>
          </a:r>
          <a:endParaRPr lang="ja-JP" altLang="ja-JP" sz="1400">
            <a:effectLst/>
          </a:endParaRPr>
        </a:p>
        <a:p>
          <a:pPr rtl="0"/>
          <a:r>
            <a:rPr lang="ja-JP" altLang="ja-JP" sz="1100" b="0" i="0" baseline="0">
              <a:solidFill>
                <a:schemeClr val="dk1"/>
              </a:solidFill>
              <a:effectLst/>
              <a:latin typeface="+mn-lt"/>
              <a:ea typeface="+mn-ea"/>
              <a:cs typeface="+mn-cs"/>
            </a:rPr>
            <a:t>　上記の課題は構造的な問題に起因するため、この状況から脱却することは容易ではないが、まちの魅力の向上や企業誘致に係る積極的な取組を継続し、税収基盤の強化を図りながら、事業の選択と集中を厳しく実施することで、財政の自律性を高めていく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55033</xdr:rowOff>
    </xdr:to>
    <xdr:cxnSp macro="">
      <xdr:nvCxnSpPr>
        <xdr:cNvPr id="74" name="直線コネクタ 73"/>
        <xdr:cNvCxnSpPr/>
      </xdr:nvCxnSpPr>
      <xdr:spPr>
        <a:xfrm>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14817</xdr:rowOff>
    </xdr:to>
    <xdr:cxnSp macro="">
      <xdr:nvCxnSpPr>
        <xdr:cNvPr id="77" name="直線コネクタ 76"/>
        <xdr:cNvCxnSpPr/>
      </xdr:nvCxnSpPr>
      <xdr:spPr>
        <a:xfrm>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税収基盤が脆弱である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経常一般財源が乏し</a:t>
          </a:r>
          <a:r>
            <a:rPr lang="ja-JP" altLang="en-US" sz="1100" b="0" i="0" baseline="0">
              <a:solidFill>
                <a:schemeClr val="dk1"/>
              </a:solidFill>
              <a:effectLst/>
              <a:latin typeface="+mn-lt"/>
              <a:ea typeface="+mn-ea"/>
              <a:cs typeface="+mn-cs"/>
            </a:rPr>
            <a:t>く、かつ、定年退職者の増加</a:t>
          </a:r>
          <a:r>
            <a:rPr lang="ja-JP" altLang="ja-JP" sz="1100">
              <a:solidFill>
                <a:schemeClr val="dk1"/>
              </a:solidFill>
              <a:effectLst/>
              <a:latin typeface="+mn-lt"/>
              <a:ea typeface="+mn-ea"/>
              <a:cs typeface="+mn-cs"/>
            </a:rPr>
            <a:t>に伴</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公債費、扶助費、</a:t>
          </a:r>
          <a:r>
            <a:rPr lang="ja-JP" altLang="en-US" sz="1100" b="0" i="0" baseline="0">
              <a:solidFill>
                <a:schemeClr val="dk1"/>
              </a:solidFill>
              <a:effectLst/>
              <a:latin typeface="+mn-lt"/>
              <a:ea typeface="+mn-ea"/>
              <a:cs typeface="+mn-cs"/>
            </a:rPr>
            <a:t>一部事務組合において実施しているごみ処理事業に係る構成市負担金</a:t>
          </a:r>
          <a:r>
            <a:rPr lang="ja-JP" altLang="ja-JP" sz="1100" b="0" i="0" baseline="0">
              <a:solidFill>
                <a:schemeClr val="dk1"/>
              </a:solidFill>
              <a:effectLst/>
              <a:latin typeface="+mn-lt"/>
              <a:ea typeface="+mn-ea"/>
              <a:cs typeface="+mn-cs"/>
            </a:rPr>
            <a:t>等に係る経常経費充当一般財源が大き</a:t>
          </a:r>
          <a:r>
            <a:rPr lang="ja-JP" altLang="en-US" sz="1100" b="0" i="0" baseline="0">
              <a:solidFill>
                <a:schemeClr val="dk1"/>
              </a:solidFill>
              <a:effectLst/>
              <a:latin typeface="+mn-lt"/>
              <a:ea typeface="+mn-ea"/>
              <a:cs typeface="+mn-cs"/>
            </a:rPr>
            <a:t>かったことから</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大阪府内平均と比較</a:t>
          </a:r>
          <a:r>
            <a:rPr lang="ja-JP" altLang="en-US" sz="1100" b="0" i="0" baseline="0">
              <a:solidFill>
                <a:schemeClr val="dk1"/>
              </a:solidFill>
              <a:effectLst/>
              <a:latin typeface="+mn-lt"/>
              <a:ea typeface="+mn-ea"/>
              <a:cs typeface="+mn-cs"/>
            </a:rPr>
            <a:t>すると、最低の</a:t>
          </a:r>
          <a:r>
            <a:rPr lang="ja-JP" altLang="ja-JP" sz="1100" b="0" i="0" baseline="0">
              <a:solidFill>
                <a:schemeClr val="dk1"/>
              </a:solidFill>
              <a:effectLst/>
              <a:latin typeface="+mn-lt"/>
              <a:ea typeface="+mn-ea"/>
              <a:cs typeface="+mn-cs"/>
            </a:rPr>
            <a:t>水準</a:t>
          </a:r>
          <a:r>
            <a:rPr lang="ja-JP" altLang="en-US"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臨時的収入に頼らず、収支の均衡を維持できる体質に転換するため、施策全般に渡り、財政的視点、経営的視点から徹底的な見直し</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必要</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106680</xdr:rowOff>
    </xdr:from>
    <xdr:to>
      <xdr:col>7</xdr:col>
      <xdr:colOff>152400</xdr:colOff>
      <xdr:row>67</xdr:row>
      <xdr:rowOff>152400</xdr:rowOff>
    </xdr:to>
    <xdr:cxnSp macro="">
      <xdr:nvCxnSpPr>
        <xdr:cNvPr id="131" name="直線コネクタ 130"/>
        <xdr:cNvCxnSpPr/>
      </xdr:nvCxnSpPr>
      <xdr:spPr>
        <a:xfrm>
          <a:off x="4114800" y="114223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66463</xdr:rowOff>
    </xdr:from>
    <xdr:to>
      <xdr:col>6</xdr:col>
      <xdr:colOff>0</xdr:colOff>
      <xdr:row>66</xdr:row>
      <xdr:rowOff>106680</xdr:rowOff>
    </xdr:to>
    <xdr:cxnSp macro="">
      <xdr:nvCxnSpPr>
        <xdr:cNvPr id="134" name="直線コネクタ 133"/>
        <xdr:cNvCxnSpPr/>
      </xdr:nvCxnSpPr>
      <xdr:spPr>
        <a:xfrm>
          <a:off x="3225800" y="113821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66463</xdr:rowOff>
    </xdr:from>
    <xdr:to>
      <xdr:col>4</xdr:col>
      <xdr:colOff>482600</xdr:colOff>
      <xdr:row>66</xdr:row>
      <xdr:rowOff>82550</xdr:rowOff>
    </xdr:to>
    <xdr:cxnSp macro="">
      <xdr:nvCxnSpPr>
        <xdr:cNvPr id="137" name="直線コネクタ 136"/>
        <xdr:cNvCxnSpPr/>
      </xdr:nvCxnSpPr>
      <xdr:spPr>
        <a:xfrm flipV="1">
          <a:off x="2336800" y="1138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82550</xdr:rowOff>
    </xdr:from>
    <xdr:to>
      <xdr:col>3</xdr:col>
      <xdr:colOff>279400</xdr:colOff>
      <xdr:row>66</xdr:row>
      <xdr:rowOff>82550</xdr:rowOff>
    </xdr:to>
    <xdr:cxnSp macro="">
      <xdr:nvCxnSpPr>
        <xdr:cNvPr id="140" name="直線コネクタ 139"/>
        <xdr:cNvCxnSpPr/>
      </xdr:nvCxnSpPr>
      <xdr:spPr>
        <a:xfrm>
          <a:off x="1447800" y="1139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67</xdr:row>
      <xdr:rowOff>101600</xdr:rowOff>
    </xdr:from>
    <xdr:to>
      <xdr:col>7</xdr:col>
      <xdr:colOff>203200</xdr:colOff>
      <xdr:row>68</xdr:row>
      <xdr:rowOff>31750</xdr:rowOff>
    </xdr:to>
    <xdr:sp macro="" textlink="">
      <xdr:nvSpPr>
        <xdr:cNvPr id="150" name="円/楕円 149"/>
        <xdr:cNvSpPr/>
      </xdr:nvSpPr>
      <xdr:spPr>
        <a:xfrm>
          <a:off x="49022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168927</xdr:rowOff>
    </xdr:from>
    <xdr:ext cx="762000" cy="259045"/>
    <xdr:sp macro="" textlink="">
      <xdr:nvSpPr>
        <xdr:cNvPr id="151" name="財政構造の弾力性該当値テキスト"/>
        <xdr:cNvSpPr txBox="1"/>
      </xdr:nvSpPr>
      <xdr:spPr>
        <a:xfrm>
          <a:off x="5041900" y="1148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55880</xdr:rowOff>
    </xdr:from>
    <xdr:to>
      <xdr:col>6</xdr:col>
      <xdr:colOff>50800</xdr:colOff>
      <xdr:row>66</xdr:row>
      <xdr:rowOff>157480</xdr:rowOff>
    </xdr:to>
    <xdr:sp macro="" textlink="">
      <xdr:nvSpPr>
        <xdr:cNvPr id="152" name="円/楕円 151"/>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142257</xdr:rowOff>
    </xdr:from>
    <xdr:ext cx="736600" cy="259045"/>
    <xdr:sp macro="" textlink="">
      <xdr:nvSpPr>
        <xdr:cNvPr id="153" name="テキスト ボックス 152"/>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15663</xdr:rowOff>
    </xdr:from>
    <xdr:to>
      <xdr:col>4</xdr:col>
      <xdr:colOff>533400</xdr:colOff>
      <xdr:row>66</xdr:row>
      <xdr:rowOff>117263</xdr:rowOff>
    </xdr:to>
    <xdr:sp macro="" textlink="">
      <xdr:nvSpPr>
        <xdr:cNvPr id="154" name="円/楕円 153"/>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102040</xdr:rowOff>
    </xdr:from>
    <xdr:ext cx="762000" cy="259045"/>
    <xdr:sp macro="" textlink="">
      <xdr:nvSpPr>
        <xdr:cNvPr id="155" name="テキスト ボックス 154"/>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31750</xdr:rowOff>
    </xdr:from>
    <xdr:to>
      <xdr:col>3</xdr:col>
      <xdr:colOff>330200</xdr:colOff>
      <xdr:row>66</xdr:row>
      <xdr:rowOff>133350</xdr:rowOff>
    </xdr:to>
    <xdr:sp macro="" textlink="">
      <xdr:nvSpPr>
        <xdr:cNvPr id="156" name="円/楕円 155"/>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118127</xdr:rowOff>
    </xdr:from>
    <xdr:ext cx="762000" cy="259045"/>
    <xdr:sp macro="" textlink="">
      <xdr:nvSpPr>
        <xdr:cNvPr id="157" name="テキスト ボックス 156"/>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58" name="円/楕円 157"/>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59" name="テキスト ボックス 158"/>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a:t>
          </a:r>
          <a:r>
            <a:rPr lang="ja-JP" altLang="en-US" sz="1100" b="0" i="0" baseline="0">
              <a:solidFill>
                <a:schemeClr val="dk1"/>
              </a:solidFill>
              <a:effectLst/>
              <a:latin typeface="+mn-lt"/>
              <a:ea typeface="+mn-ea"/>
              <a:cs typeface="+mn-cs"/>
            </a:rPr>
            <a:t>すると</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人当たりの人件費はやや</a:t>
          </a:r>
          <a:r>
            <a:rPr lang="ja-JP" altLang="en-US" sz="1100" b="0" i="0" baseline="0">
              <a:solidFill>
                <a:schemeClr val="dk1"/>
              </a:solidFill>
              <a:effectLst/>
              <a:latin typeface="+mn-lt"/>
              <a:ea typeface="+mn-ea"/>
              <a:cs typeface="+mn-cs"/>
            </a:rPr>
            <a:t>高い状況ではあるが、</a:t>
          </a:r>
          <a:r>
            <a:rPr lang="ja-JP" altLang="ja-JP" sz="1100" b="0" i="0" baseline="0">
              <a:solidFill>
                <a:schemeClr val="dk1"/>
              </a:solidFill>
              <a:effectLst/>
              <a:latin typeface="+mn-lt"/>
              <a:ea typeface="+mn-ea"/>
              <a:cs typeface="+mn-cs"/>
            </a:rPr>
            <a:t>ラスパイレス指数が低</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、これに加え、委託料、賃金を中心に物件費全般が極めて低い水準に留まっているため、人件費・物件費等のトータルの指標で見ると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大阪府内平均</a:t>
          </a:r>
          <a:r>
            <a:rPr lang="ja-JP" altLang="en-US" sz="1100" b="0" i="0" baseline="0">
              <a:solidFill>
                <a:schemeClr val="dk1"/>
              </a:solidFill>
              <a:effectLst/>
              <a:latin typeface="+mn-lt"/>
              <a:ea typeface="+mn-ea"/>
              <a:cs typeface="+mn-cs"/>
            </a:rPr>
            <a:t>より良い指標となっている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18061</xdr:rowOff>
    </xdr:from>
    <xdr:to>
      <xdr:col>7</xdr:col>
      <xdr:colOff>152400</xdr:colOff>
      <xdr:row>83</xdr:row>
      <xdr:rowOff>29677</xdr:rowOff>
    </xdr:to>
    <xdr:cxnSp macro="">
      <xdr:nvCxnSpPr>
        <xdr:cNvPr id="196" name="直線コネクタ 195"/>
        <xdr:cNvCxnSpPr/>
      </xdr:nvCxnSpPr>
      <xdr:spPr>
        <a:xfrm>
          <a:off x="4114800" y="14248411"/>
          <a:ext cx="8382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18061</xdr:rowOff>
    </xdr:from>
    <xdr:to>
      <xdr:col>6</xdr:col>
      <xdr:colOff>0</xdr:colOff>
      <xdr:row>83</xdr:row>
      <xdr:rowOff>43621</xdr:rowOff>
    </xdr:to>
    <xdr:cxnSp macro="">
      <xdr:nvCxnSpPr>
        <xdr:cNvPr id="199" name="直線コネクタ 198"/>
        <xdr:cNvCxnSpPr/>
      </xdr:nvCxnSpPr>
      <xdr:spPr>
        <a:xfrm flipV="1">
          <a:off x="3225800" y="14248411"/>
          <a:ext cx="889000" cy="2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9753</xdr:rowOff>
    </xdr:from>
    <xdr:to>
      <xdr:col>4</xdr:col>
      <xdr:colOff>482600</xdr:colOff>
      <xdr:row>83</xdr:row>
      <xdr:rowOff>43621</xdr:rowOff>
    </xdr:to>
    <xdr:cxnSp macro="">
      <xdr:nvCxnSpPr>
        <xdr:cNvPr id="202" name="直線コネクタ 201"/>
        <xdr:cNvCxnSpPr/>
      </xdr:nvCxnSpPr>
      <xdr:spPr>
        <a:xfrm>
          <a:off x="2336800" y="14240103"/>
          <a:ext cx="889000" cy="3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9753</xdr:rowOff>
    </xdr:from>
    <xdr:to>
      <xdr:col>3</xdr:col>
      <xdr:colOff>279400</xdr:colOff>
      <xdr:row>83</xdr:row>
      <xdr:rowOff>30953</xdr:rowOff>
    </xdr:to>
    <xdr:cxnSp macro="">
      <xdr:nvCxnSpPr>
        <xdr:cNvPr id="205" name="直線コネクタ 204"/>
        <xdr:cNvCxnSpPr/>
      </xdr:nvCxnSpPr>
      <xdr:spPr>
        <a:xfrm flipV="1">
          <a:off x="1447800" y="14240103"/>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150327</xdr:rowOff>
    </xdr:from>
    <xdr:to>
      <xdr:col>7</xdr:col>
      <xdr:colOff>203200</xdr:colOff>
      <xdr:row>83</xdr:row>
      <xdr:rowOff>80477</xdr:rowOff>
    </xdr:to>
    <xdr:sp macro="" textlink="">
      <xdr:nvSpPr>
        <xdr:cNvPr id="215" name="円/楕円 214"/>
        <xdr:cNvSpPr/>
      </xdr:nvSpPr>
      <xdr:spPr>
        <a:xfrm>
          <a:off x="4902200" y="1420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166854</xdr:rowOff>
    </xdr:from>
    <xdr:ext cx="762000" cy="259045"/>
    <xdr:sp macro="" textlink="">
      <xdr:nvSpPr>
        <xdr:cNvPr id="216" name="人件費・物件費等の状況該当値テキスト"/>
        <xdr:cNvSpPr txBox="1"/>
      </xdr:nvSpPr>
      <xdr:spPr>
        <a:xfrm>
          <a:off x="5041900" y="1405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138711</xdr:rowOff>
    </xdr:from>
    <xdr:to>
      <xdr:col>6</xdr:col>
      <xdr:colOff>50800</xdr:colOff>
      <xdr:row>83</xdr:row>
      <xdr:rowOff>68861</xdr:rowOff>
    </xdr:to>
    <xdr:sp macro="" textlink="">
      <xdr:nvSpPr>
        <xdr:cNvPr id="217" name="円/楕円 216"/>
        <xdr:cNvSpPr/>
      </xdr:nvSpPr>
      <xdr:spPr>
        <a:xfrm>
          <a:off x="4064000" y="141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79038</xdr:rowOff>
    </xdr:from>
    <xdr:ext cx="736600" cy="259045"/>
    <xdr:sp macro="" textlink="">
      <xdr:nvSpPr>
        <xdr:cNvPr id="218" name="テキスト ボックス 217"/>
        <xdr:cNvSpPr txBox="1"/>
      </xdr:nvSpPr>
      <xdr:spPr>
        <a:xfrm>
          <a:off x="3733800" y="13966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164271</xdr:rowOff>
    </xdr:from>
    <xdr:to>
      <xdr:col>4</xdr:col>
      <xdr:colOff>533400</xdr:colOff>
      <xdr:row>83</xdr:row>
      <xdr:rowOff>94421</xdr:rowOff>
    </xdr:to>
    <xdr:sp macro="" textlink="">
      <xdr:nvSpPr>
        <xdr:cNvPr id="219" name="円/楕円 218"/>
        <xdr:cNvSpPr/>
      </xdr:nvSpPr>
      <xdr:spPr>
        <a:xfrm>
          <a:off x="3175000" y="142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104598</xdr:rowOff>
    </xdr:from>
    <xdr:ext cx="762000" cy="259045"/>
    <xdr:sp macro="" textlink="">
      <xdr:nvSpPr>
        <xdr:cNvPr id="220" name="テキスト ボックス 219"/>
        <xdr:cNvSpPr txBox="1"/>
      </xdr:nvSpPr>
      <xdr:spPr>
        <a:xfrm>
          <a:off x="2844800" y="1399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130403</xdr:rowOff>
    </xdr:from>
    <xdr:to>
      <xdr:col>3</xdr:col>
      <xdr:colOff>330200</xdr:colOff>
      <xdr:row>83</xdr:row>
      <xdr:rowOff>60553</xdr:rowOff>
    </xdr:to>
    <xdr:sp macro="" textlink="">
      <xdr:nvSpPr>
        <xdr:cNvPr id="221" name="円/楕円 220"/>
        <xdr:cNvSpPr/>
      </xdr:nvSpPr>
      <xdr:spPr>
        <a:xfrm>
          <a:off x="2286000" y="141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70730</xdr:rowOff>
    </xdr:from>
    <xdr:ext cx="762000" cy="259045"/>
    <xdr:sp macro="" textlink="">
      <xdr:nvSpPr>
        <xdr:cNvPr id="222" name="テキスト ボックス 221"/>
        <xdr:cNvSpPr txBox="1"/>
      </xdr:nvSpPr>
      <xdr:spPr>
        <a:xfrm>
          <a:off x="1955800" y="1395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151603</xdr:rowOff>
    </xdr:from>
    <xdr:to>
      <xdr:col>2</xdr:col>
      <xdr:colOff>127000</xdr:colOff>
      <xdr:row>83</xdr:row>
      <xdr:rowOff>81753</xdr:rowOff>
    </xdr:to>
    <xdr:sp macro="" textlink="">
      <xdr:nvSpPr>
        <xdr:cNvPr id="223" name="円/楕円 222"/>
        <xdr:cNvSpPr/>
      </xdr:nvSpPr>
      <xdr:spPr>
        <a:xfrm>
          <a:off x="1397000" y="142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91930</xdr:rowOff>
    </xdr:from>
    <xdr:ext cx="762000" cy="259045"/>
    <xdr:sp macro="" textlink="">
      <xdr:nvSpPr>
        <xdr:cNvPr id="224" name="テキスト ボックス 223"/>
        <xdr:cNvSpPr txBox="1"/>
      </xdr:nvSpPr>
      <xdr:spPr>
        <a:xfrm>
          <a:off x="1066800" y="1397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人事院勧告等に基づき給与水準の適正化に取り組んできたことにより、類似団体平均を</a:t>
          </a:r>
          <a:r>
            <a:rPr lang="ja-JP" altLang="en-US" sz="1100" b="0" i="0" baseline="0">
              <a:solidFill>
                <a:schemeClr val="dk1"/>
              </a:solidFill>
              <a:effectLst/>
              <a:latin typeface="+mn-lt"/>
              <a:ea typeface="+mn-ea"/>
              <a:cs typeface="+mn-cs"/>
            </a:rPr>
            <a:t>上回る</a:t>
          </a:r>
          <a:r>
            <a:rPr lang="ja-JP" altLang="ja-JP" sz="1100" b="0" i="0" baseline="0">
              <a:solidFill>
                <a:schemeClr val="dk1"/>
              </a:solidFill>
              <a:effectLst/>
              <a:latin typeface="+mn-lt"/>
              <a:ea typeface="+mn-ea"/>
              <a:cs typeface="+mn-cs"/>
            </a:rPr>
            <a:t>水準で推移している。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88</xdr:row>
      <xdr:rowOff>136737</xdr:rowOff>
    </xdr:to>
    <xdr:cxnSp macro="">
      <xdr:nvCxnSpPr>
        <xdr:cNvPr id="258" name="直線コネクタ 257"/>
        <xdr:cNvCxnSpPr/>
      </xdr:nvCxnSpPr>
      <xdr:spPr>
        <a:xfrm flipV="1">
          <a:off x="16179800" y="14524566"/>
          <a:ext cx="8382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136737</xdr:rowOff>
    </xdr:from>
    <xdr:to>
      <xdr:col>23</xdr:col>
      <xdr:colOff>406400</xdr:colOff>
      <xdr:row>88</xdr:row>
      <xdr:rowOff>152823</xdr:rowOff>
    </xdr:to>
    <xdr:cxnSp macro="">
      <xdr:nvCxnSpPr>
        <xdr:cNvPr id="261" name="直線コネクタ 260"/>
        <xdr:cNvCxnSpPr/>
      </xdr:nvCxnSpPr>
      <xdr:spPr>
        <a:xfrm flipV="1">
          <a:off x="15290800" y="1522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152823</xdr:rowOff>
    </xdr:to>
    <xdr:cxnSp macro="">
      <xdr:nvCxnSpPr>
        <xdr:cNvPr id="264" name="直線コネクタ 263"/>
        <xdr:cNvCxnSpPr/>
      </xdr:nvCxnSpPr>
      <xdr:spPr>
        <a:xfrm>
          <a:off x="14401800" y="14508480"/>
          <a:ext cx="8890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84</xdr:row>
      <xdr:rowOff>106680</xdr:rowOff>
    </xdr:to>
    <xdr:cxnSp macro="">
      <xdr:nvCxnSpPr>
        <xdr:cNvPr id="267" name="直線コネクタ 266"/>
        <xdr:cNvCxnSpPr/>
      </xdr:nvCxnSpPr>
      <xdr:spPr>
        <a:xfrm>
          <a:off x="13512800" y="144360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7" name="円/楕円 276"/>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8"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85937</xdr:rowOff>
    </xdr:from>
    <xdr:to>
      <xdr:col>23</xdr:col>
      <xdr:colOff>457200</xdr:colOff>
      <xdr:row>89</xdr:row>
      <xdr:rowOff>16087</xdr:rowOff>
    </xdr:to>
    <xdr:sp macro="" textlink="">
      <xdr:nvSpPr>
        <xdr:cNvPr id="279" name="円/楕円 278"/>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26264</xdr:rowOff>
    </xdr:from>
    <xdr:ext cx="736600" cy="259045"/>
    <xdr:sp macro="" textlink="">
      <xdr:nvSpPr>
        <xdr:cNvPr id="280" name="テキスト ボックス 279"/>
        <xdr:cNvSpPr txBox="1"/>
      </xdr:nvSpPr>
      <xdr:spPr>
        <a:xfrm>
          <a:off x="15798800" y="1494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81" name="円/楕円 280"/>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82" name="テキスト ボックス 281"/>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3" name="円/楕円 282"/>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84" name="テキスト ボックス 283"/>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85" name="円/楕円 284"/>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86" name="テキスト ボックス 285"/>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一般行政職の職員数は比較的少ないものの、公立幼稚園数が多いこと及び市立高等学校を運営していることから、教育公務員の数が多く、全体として類似団体と比較し職員数が多くなっている。</a:t>
          </a:r>
          <a:endParaRPr lang="ja-JP" altLang="ja-JP" sz="1400">
            <a:effectLst/>
          </a:endParaRPr>
        </a:p>
        <a:p>
          <a:pPr rtl="0"/>
          <a:r>
            <a:rPr lang="ja-JP" altLang="ja-JP" sz="1100" b="0" i="0" baseline="0">
              <a:solidFill>
                <a:schemeClr val="dk1"/>
              </a:solidFill>
              <a:effectLst/>
              <a:latin typeface="+mn-lt"/>
              <a:ea typeface="+mn-ea"/>
              <a:cs typeface="+mn-cs"/>
            </a:rPr>
            <a:t>　学校給食の調理・洗浄業務の民間委託化など民間活力を導入することにより、行政サービス水準の向上と、コスト削減が実現できる分野については、積極的に民間委託化、民営化を進め、職員数の適正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151312</xdr:rowOff>
    </xdr:from>
    <xdr:to>
      <xdr:col>24</xdr:col>
      <xdr:colOff>558800</xdr:colOff>
      <xdr:row>62</xdr:row>
      <xdr:rowOff>151312</xdr:rowOff>
    </xdr:to>
    <xdr:cxnSp macro="">
      <xdr:nvCxnSpPr>
        <xdr:cNvPr id="323" name="直線コネクタ 322"/>
        <xdr:cNvCxnSpPr/>
      </xdr:nvCxnSpPr>
      <xdr:spPr>
        <a:xfrm>
          <a:off x="16179800" y="10781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4"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151312</xdr:rowOff>
    </xdr:from>
    <xdr:to>
      <xdr:col>23</xdr:col>
      <xdr:colOff>406400</xdr:colOff>
      <xdr:row>62</xdr:row>
      <xdr:rowOff>168547</xdr:rowOff>
    </xdr:to>
    <xdr:cxnSp macro="">
      <xdr:nvCxnSpPr>
        <xdr:cNvPr id="326" name="直線コネクタ 325"/>
        <xdr:cNvCxnSpPr/>
      </xdr:nvCxnSpPr>
      <xdr:spPr>
        <a:xfrm flipV="1">
          <a:off x="15290800" y="1078121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8" name="テキスト ボックス 327"/>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168547</xdr:rowOff>
    </xdr:from>
    <xdr:to>
      <xdr:col>22</xdr:col>
      <xdr:colOff>203200</xdr:colOff>
      <xdr:row>63</xdr:row>
      <xdr:rowOff>544</xdr:rowOff>
    </xdr:to>
    <xdr:cxnSp macro="">
      <xdr:nvCxnSpPr>
        <xdr:cNvPr id="329" name="直線コネクタ 328"/>
        <xdr:cNvCxnSpPr/>
      </xdr:nvCxnSpPr>
      <xdr:spPr>
        <a:xfrm flipV="1">
          <a:off x="14401800" y="107984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31" name="テキスト ボックス 330"/>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544</xdr:rowOff>
    </xdr:from>
    <xdr:to>
      <xdr:col>21</xdr:col>
      <xdr:colOff>0</xdr:colOff>
      <xdr:row>63</xdr:row>
      <xdr:rowOff>24674</xdr:rowOff>
    </xdr:to>
    <xdr:cxnSp macro="">
      <xdr:nvCxnSpPr>
        <xdr:cNvPr id="332" name="直線コネクタ 331"/>
        <xdr:cNvCxnSpPr/>
      </xdr:nvCxnSpPr>
      <xdr:spPr>
        <a:xfrm flipV="1">
          <a:off x="13512800" y="108018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4" name="テキスト ボックス 333"/>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6" name="テキスト ボックス 335"/>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100512</xdr:rowOff>
    </xdr:from>
    <xdr:to>
      <xdr:col>24</xdr:col>
      <xdr:colOff>609600</xdr:colOff>
      <xdr:row>63</xdr:row>
      <xdr:rowOff>30662</xdr:rowOff>
    </xdr:to>
    <xdr:sp macro="" textlink="">
      <xdr:nvSpPr>
        <xdr:cNvPr id="342" name="円/楕円 341"/>
        <xdr:cNvSpPr/>
      </xdr:nvSpPr>
      <xdr:spPr>
        <a:xfrm>
          <a:off x="169672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72589</xdr:rowOff>
    </xdr:from>
    <xdr:ext cx="762000" cy="259045"/>
    <xdr:sp macro="" textlink="">
      <xdr:nvSpPr>
        <xdr:cNvPr id="343" name="定員管理の状況該当値テキスト"/>
        <xdr:cNvSpPr txBox="1"/>
      </xdr:nvSpPr>
      <xdr:spPr>
        <a:xfrm>
          <a:off x="17106900" y="1070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100512</xdr:rowOff>
    </xdr:from>
    <xdr:to>
      <xdr:col>23</xdr:col>
      <xdr:colOff>457200</xdr:colOff>
      <xdr:row>63</xdr:row>
      <xdr:rowOff>30662</xdr:rowOff>
    </xdr:to>
    <xdr:sp macro="" textlink="">
      <xdr:nvSpPr>
        <xdr:cNvPr id="344" name="円/楕円 343"/>
        <xdr:cNvSpPr/>
      </xdr:nvSpPr>
      <xdr:spPr>
        <a:xfrm>
          <a:off x="16129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15439</xdr:rowOff>
    </xdr:from>
    <xdr:ext cx="736600" cy="259045"/>
    <xdr:sp macro="" textlink="">
      <xdr:nvSpPr>
        <xdr:cNvPr id="345" name="テキスト ボックス 344"/>
        <xdr:cNvSpPr txBox="1"/>
      </xdr:nvSpPr>
      <xdr:spPr>
        <a:xfrm>
          <a:off x="15798800" y="1081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117747</xdr:rowOff>
    </xdr:from>
    <xdr:to>
      <xdr:col>22</xdr:col>
      <xdr:colOff>254000</xdr:colOff>
      <xdr:row>63</xdr:row>
      <xdr:rowOff>47897</xdr:rowOff>
    </xdr:to>
    <xdr:sp macro="" textlink="">
      <xdr:nvSpPr>
        <xdr:cNvPr id="346" name="円/楕円 345"/>
        <xdr:cNvSpPr/>
      </xdr:nvSpPr>
      <xdr:spPr>
        <a:xfrm>
          <a:off x="15240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32674</xdr:rowOff>
    </xdr:from>
    <xdr:ext cx="762000" cy="259045"/>
    <xdr:sp macro="" textlink="">
      <xdr:nvSpPr>
        <xdr:cNvPr id="347" name="テキスト ボックス 346"/>
        <xdr:cNvSpPr txBox="1"/>
      </xdr:nvSpPr>
      <xdr:spPr>
        <a:xfrm>
          <a:off x="14909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121194</xdr:rowOff>
    </xdr:from>
    <xdr:to>
      <xdr:col>21</xdr:col>
      <xdr:colOff>50800</xdr:colOff>
      <xdr:row>63</xdr:row>
      <xdr:rowOff>51344</xdr:rowOff>
    </xdr:to>
    <xdr:sp macro="" textlink="">
      <xdr:nvSpPr>
        <xdr:cNvPr id="348" name="円/楕円 347"/>
        <xdr:cNvSpPr/>
      </xdr:nvSpPr>
      <xdr:spPr>
        <a:xfrm>
          <a:off x="14351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36121</xdr:rowOff>
    </xdr:from>
    <xdr:ext cx="762000" cy="259045"/>
    <xdr:sp macro="" textlink="">
      <xdr:nvSpPr>
        <xdr:cNvPr id="349" name="テキスト ボックス 348"/>
        <xdr:cNvSpPr txBox="1"/>
      </xdr:nvSpPr>
      <xdr:spPr>
        <a:xfrm>
          <a:off x="14020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145324</xdr:rowOff>
    </xdr:from>
    <xdr:to>
      <xdr:col>19</xdr:col>
      <xdr:colOff>533400</xdr:colOff>
      <xdr:row>63</xdr:row>
      <xdr:rowOff>75474</xdr:rowOff>
    </xdr:to>
    <xdr:sp macro="" textlink="">
      <xdr:nvSpPr>
        <xdr:cNvPr id="350" name="円/楕円 349"/>
        <xdr:cNvSpPr/>
      </xdr:nvSpPr>
      <xdr:spPr>
        <a:xfrm>
          <a:off x="13462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60251</xdr:rowOff>
    </xdr:from>
    <xdr:ext cx="762000" cy="259045"/>
    <xdr:sp macro="" textlink="">
      <xdr:nvSpPr>
        <xdr:cNvPr id="351" name="テキスト ボックス 350"/>
        <xdr:cNvSpPr txBox="1"/>
      </xdr:nvSpPr>
      <xdr:spPr>
        <a:xfrm>
          <a:off x="13131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昨年度</a:t>
          </a:r>
          <a:r>
            <a:rPr lang="ja-JP" altLang="en-US" sz="1100" b="0" i="0" baseline="0">
              <a:solidFill>
                <a:schemeClr val="dk1"/>
              </a:solidFill>
              <a:effectLst/>
              <a:latin typeface="+mn-lt"/>
              <a:ea typeface="+mn-ea"/>
              <a:cs typeface="+mn-cs"/>
            </a:rPr>
            <a:t>の状況と比較すると、若干の改善が見られるものの、三セク債、</a:t>
          </a:r>
          <a:r>
            <a:rPr lang="ja-JP" altLang="ja-JP" sz="1100" b="0" i="0" baseline="0">
              <a:solidFill>
                <a:schemeClr val="dk1"/>
              </a:solidFill>
              <a:effectLst/>
              <a:latin typeface="+mn-lt"/>
              <a:ea typeface="+mn-ea"/>
              <a:cs typeface="+mn-cs"/>
            </a:rPr>
            <a:t>土地開発公社の経営健全化計画等に基づき発行した公共用地先行取得債</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退職手当債の負担が影響し</a:t>
          </a:r>
          <a:r>
            <a:rPr lang="ja-JP" altLang="en-US" sz="1100" b="0" i="0" baseline="0">
              <a:solidFill>
                <a:schemeClr val="dk1"/>
              </a:solidFill>
              <a:effectLst/>
              <a:latin typeface="+mn-lt"/>
              <a:ea typeface="+mn-ea"/>
              <a:cs typeface="+mn-cs"/>
            </a:rPr>
            <a:t>ていることや、</a:t>
          </a:r>
          <a:r>
            <a:rPr lang="ja-JP" altLang="ja-JP" sz="1100" b="0" i="0" baseline="0">
              <a:solidFill>
                <a:schemeClr val="dk1"/>
              </a:solidFill>
              <a:effectLst/>
              <a:latin typeface="+mn-lt"/>
              <a:ea typeface="+mn-ea"/>
              <a:cs typeface="+mn-cs"/>
            </a:rPr>
            <a:t>平成年代初頭から約</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年にわたり集中的に実施した大規模な建設投資の財源として発行した起債の償還額が高止まりしていること</a:t>
          </a:r>
          <a:r>
            <a:rPr lang="ja-JP" altLang="en-US" sz="1100" b="0" i="0" baseline="0">
              <a:solidFill>
                <a:schemeClr val="dk1"/>
              </a:solidFill>
              <a:effectLst/>
              <a:latin typeface="+mn-lt"/>
              <a:ea typeface="+mn-ea"/>
              <a:cs typeface="+mn-cs"/>
            </a:rPr>
            <a:t>が要因となり、</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大阪府内平均と比較して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低い水準で推移している。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115933</xdr:rowOff>
    </xdr:from>
    <xdr:to>
      <xdr:col>24</xdr:col>
      <xdr:colOff>558800</xdr:colOff>
      <xdr:row>43</xdr:row>
      <xdr:rowOff>122827</xdr:rowOff>
    </xdr:to>
    <xdr:cxnSp macro="">
      <xdr:nvCxnSpPr>
        <xdr:cNvPr id="386" name="直線コネクタ 385"/>
        <xdr:cNvCxnSpPr/>
      </xdr:nvCxnSpPr>
      <xdr:spPr>
        <a:xfrm flipV="1">
          <a:off x="16179800" y="748828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88356</xdr:rowOff>
    </xdr:from>
    <xdr:to>
      <xdr:col>23</xdr:col>
      <xdr:colOff>406400</xdr:colOff>
      <xdr:row>43</xdr:row>
      <xdr:rowOff>122827</xdr:rowOff>
    </xdr:to>
    <xdr:cxnSp macro="">
      <xdr:nvCxnSpPr>
        <xdr:cNvPr id="389" name="直線コネクタ 388"/>
        <xdr:cNvCxnSpPr/>
      </xdr:nvCxnSpPr>
      <xdr:spPr>
        <a:xfrm>
          <a:off x="15290800" y="74607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53884</xdr:rowOff>
    </xdr:from>
    <xdr:to>
      <xdr:col>22</xdr:col>
      <xdr:colOff>203200</xdr:colOff>
      <xdr:row>43</xdr:row>
      <xdr:rowOff>88356</xdr:rowOff>
    </xdr:to>
    <xdr:cxnSp macro="">
      <xdr:nvCxnSpPr>
        <xdr:cNvPr id="392" name="直線コネクタ 391"/>
        <xdr:cNvCxnSpPr/>
      </xdr:nvCxnSpPr>
      <xdr:spPr>
        <a:xfrm>
          <a:off x="14401800" y="74262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149497</xdr:rowOff>
    </xdr:from>
    <xdr:to>
      <xdr:col>21</xdr:col>
      <xdr:colOff>0</xdr:colOff>
      <xdr:row>43</xdr:row>
      <xdr:rowOff>53884</xdr:rowOff>
    </xdr:to>
    <xdr:cxnSp macro="">
      <xdr:nvCxnSpPr>
        <xdr:cNvPr id="395" name="直線コネクタ 394"/>
        <xdr:cNvCxnSpPr/>
      </xdr:nvCxnSpPr>
      <xdr:spPr>
        <a:xfrm>
          <a:off x="13512800" y="735039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9" name="テキスト ボックス 398"/>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65133</xdr:rowOff>
    </xdr:from>
    <xdr:to>
      <xdr:col>24</xdr:col>
      <xdr:colOff>609600</xdr:colOff>
      <xdr:row>43</xdr:row>
      <xdr:rowOff>166733</xdr:rowOff>
    </xdr:to>
    <xdr:sp macro="" textlink="">
      <xdr:nvSpPr>
        <xdr:cNvPr id="405" name="円/楕円 404"/>
        <xdr:cNvSpPr/>
      </xdr:nvSpPr>
      <xdr:spPr>
        <a:xfrm>
          <a:off x="169672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37210</xdr:rowOff>
    </xdr:from>
    <xdr:ext cx="762000" cy="259045"/>
    <xdr:sp macro="" textlink="">
      <xdr:nvSpPr>
        <xdr:cNvPr id="406" name="公債費負担の状況該当値テキスト"/>
        <xdr:cNvSpPr txBox="1"/>
      </xdr:nvSpPr>
      <xdr:spPr>
        <a:xfrm>
          <a:off x="17106900" y="740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72027</xdr:rowOff>
    </xdr:from>
    <xdr:to>
      <xdr:col>23</xdr:col>
      <xdr:colOff>457200</xdr:colOff>
      <xdr:row>44</xdr:row>
      <xdr:rowOff>2177</xdr:rowOff>
    </xdr:to>
    <xdr:sp macro="" textlink="">
      <xdr:nvSpPr>
        <xdr:cNvPr id="407" name="円/楕円 406"/>
        <xdr:cNvSpPr/>
      </xdr:nvSpPr>
      <xdr:spPr>
        <a:xfrm>
          <a:off x="16129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158404</xdr:rowOff>
    </xdr:from>
    <xdr:ext cx="736600" cy="259045"/>
    <xdr:sp macro="" textlink="">
      <xdr:nvSpPr>
        <xdr:cNvPr id="408" name="テキスト ボックス 407"/>
        <xdr:cNvSpPr txBox="1"/>
      </xdr:nvSpPr>
      <xdr:spPr>
        <a:xfrm>
          <a:off x="15798800" y="753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37556</xdr:rowOff>
    </xdr:from>
    <xdr:to>
      <xdr:col>22</xdr:col>
      <xdr:colOff>254000</xdr:colOff>
      <xdr:row>43</xdr:row>
      <xdr:rowOff>139156</xdr:rowOff>
    </xdr:to>
    <xdr:sp macro="" textlink="">
      <xdr:nvSpPr>
        <xdr:cNvPr id="409" name="円/楕円 408"/>
        <xdr:cNvSpPr/>
      </xdr:nvSpPr>
      <xdr:spPr>
        <a:xfrm>
          <a:off x="15240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123933</xdr:rowOff>
    </xdr:from>
    <xdr:ext cx="762000" cy="259045"/>
    <xdr:sp macro="" textlink="">
      <xdr:nvSpPr>
        <xdr:cNvPr id="410" name="テキスト ボックス 409"/>
        <xdr:cNvSpPr txBox="1"/>
      </xdr:nvSpPr>
      <xdr:spPr>
        <a:xfrm>
          <a:off x="14909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3084</xdr:rowOff>
    </xdr:from>
    <xdr:to>
      <xdr:col>21</xdr:col>
      <xdr:colOff>50800</xdr:colOff>
      <xdr:row>43</xdr:row>
      <xdr:rowOff>104684</xdr:rowOff>
    </xdr:to>
    <xdr:sp macro="" textlink="">
      <xdr:nvSpPr>
        <xdr:cNvPr id="411" name="円/楕円 410"/>
        <xdr:cNvSpPr/>
      </xdr:nvSpPr>
      <xdr:spPr>
        <a:xfrm>
          <a:off x="14351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89461</xdr:rowOff>
    </xdr:from>
    <xdr:ext cx="762000" cy="259045"/>
    <xdr:sp macro="" textlink="">
      <xdr:nvSpPr>
        <xdr:cNvPr id="412" name="テキスト ボックス 411"/>
        <xdr:cNvSpPr txBox="1"/>
      </xdr:nvSpPr>
      <xdr:spPr>
        <a:xfrm>
          <a:off x="14020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98697</xdr:rowOff>
    </xdr:from>
    <xdr:to>
      <xdr:col>19</xdr:col>
      <xdr:colOff>533400</xdr:colOff>
      <xdr:row>43</xdr:row>
      <xdr:rowOff>28847</xdr:rowOff>
    </xdr:to>
    <xdr:sp macro="" textlink="">
      <xdr:nvSpPr>
        <xdr:cNvPr id="413" name="円/楕円 412"/>
        <xdr:cNvSpPr/>
      </xdr:nvSpPr>
      <xdr:spPr>
        <a:xfrm>
          <a:off x="13462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13624</xdr:rowOff>
    </xdr:from>
    <xdr:ext cx="762000" cy="259045"/>
    <xdr:sp macro="" textlink="">
      <xdr:nvSpPr>
        <xdr:cNvPr id="414" name="テキスト ボックス 413"/>
        <xdr:cNvSpPr txBox="1"/>
      </xdr:nvSpPr>
      <xdr:spPr>
        <a:xfrm>
          <a:off x="13131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平成年代初頭より約</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年にわたり集中的に実施した都市基盤整備、公共施設整備</a:t>
          </a:r>
          <a:r>
            <a:rPr lang="ja-JP" altLang="en-US" sz="1100" b="0" i="0" baseline="0">
              <a:solidFill>
                <a:schemeClr val="dk1"/>
              </a:solidFill>
              <a:effectLst/>
              <a:latin typeface="+mn-lt"/>
              <a:ea typeface="+mn-ea"/>
              <a:cs typeface="+mn-cs"/>
            </a:rPr>
            <a:t>に係る</a:t>
          </a:r>
          <a:r>
            <a:rPr lang="ja-JP" altLang="ja-JP" sz="1100" b="0" i="0" baseline="0">
              <a:solidFill>
                <a:schemeClr val="dk1"/>
              </a:solidFill>
              <a:effectLst/>
              <a:latin typeface="+mn-lt"/>
              <a:ea typeface="+mn-ea"/>
              <a:cs typeface="+mn-cs"/>
            </a:rPr>
            <a:t>起債残高、土地開発公社が抱える保有地残高が将来負担比率を押し上げ</a:t>
          </a:r>
          <a:r>
            <a:rPr lang="ja-JP" altLang="en-US" sz="1100" b="0" i="0" baseline="0">
              <a:solidFill>
                <a:schemeClr val="dk1"/>
              </a:solidFill>
              <a:effectLst/>
              <a:latin typeface="+mn-lt"/>
              <a:ea typeface="+mn-ea"/>
              <a:cs typeface="+mn-cs"/>
            </a:rPr>
            <a:t>ていた。しかしながら</a:t>
          </a:r>
          <a:r>
            <a:rPr lang="ja-JP" altLang="ja-JP" sz="1100" b="0" i="0" baseline="0">
              <a:solidFill>
                <a:schemeClr val="dk1"/>
              </a:solidFill>
              <a:effectLst/>
              <a:latin typeface="+mn-lt"/>
              <a:ea typeface="+mn-ea"/>
              <a:cs typeface="+mn-cs"/>
            </a:rPr>
            <a:t>、近年</a:t>
          </a:r>
          <a:r>
            <a:rPr lang="ja-JP" altLang="en-US" sz="1100" b="0" i="0" baseline="0">
              <a:solidFill>
                <a:schemeClr val="dk1"/>
              </a:solidFill>
              <a:effectLst/>
              <a:latin typeface="+mn-lt"/>
              <a:ea typeface="+mn-ea"/>
              <a:cs typeface="+mn-cs"/>
            </a:rPr>
            <a:t>においては事業および</a:t>
          </a:r>
          <a:r>
            <a:rPr lang="ja-JP" altLang="ja-JP" sz="1100" b="0" i="0" baseline="0">
              <a:solidFill>
                <a:schemeClr val="dk1"/>
              </a:solidFill>
              <a:effectLst/>
              <a:latin typeface="+mn-lt"/>
              <a:ea typeface="+mn-ea"/>
              <a:cs typeface="+mn-cs"/>
            </a:rPr>
            <a:t>建設債発行</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土地開発公社解散による負債額等負担見込額</a:t>
          </a:r>
          <a:r>
            <a:rPr lang="ja-JP" altLang="en-US" sz="1100" b="0" i="0" baseline="0">
              <a:solidFill>
                <a:schemeClr val="dk1"/>
              </a:solidFill>
              <a:effectLst/>
              <a:latin typeface="+mn-lt"/>
              <a:ea typeface="+mn-ea"/>
              <a:cs typeface="+mn-cs"/>
            </a:rPr>
            <a:t>の軽減、</a:t>
          </a:r>
          <a:r>
            <a:rPr lang="ja-JP" altLang="ja-JP" sz="1100" b="0" i="0" baseline="0">
              <a:solidFill>
                <a:schemeClr val="dk1"/>
              </a:solidFill>
              <a:effectLst/>
              <a:latin typeface="+mn-lt"/>
              <a:ea typeface="+mn-ea"/>
              <a:cs typeface="+mn-cs"/>
            </a:rPr>
            <a:t>職員削減よ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退職手当負担見込額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軽減</a:t>
          </a:r>
          <a:r>
            <a:rPr lang="ja-JP" altLang="en-US" sz="1100" b="0" i="0" baseline="0">
              <a:solidFill>
                <a:schemeClr val="dk1"/>
              </a:solidFill>
              <a:effectLst/>
              <a:latin typeface="+mn-lt"/>
              <a:ea typeface="+mn-ea"/>
              <a:cs typeface="+mn-cs"/>
            </a:rPr>
            <a:t>に成功している。これらの要因により、平成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年度と比較すると、</a:t>
          </a:r>
          <a:r>
            <a:rPr lang="ja-JP" altLang="ja-JP" sz="1100" b="0" i="0" baseline="0">
              <a:solidFill>
                <a:schemeClr val="dk1"/>
              </a:solidFill>
              <a:effectLst/>
              <a:latin typeface="+mn-lt"/>
              <a:ea typeface="+mn-ea"/>
              <a:cs typeface="+mn-cs"/>
            </a:rPr>
            <a:t>地方債現在高が約</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公営企業債等繰入見込額が約</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億円減少</a:t>
          </a:r>
          <a:r>
            <a:rPr lang="ja-JP" altLang="en-US" sz="1100" b="0" i="0" baseline="0">
              <a:solidFill>
                <a:schemeClr val="dk1"/>
              </a:solidFill>
              <a:effectLst/>
              <a:latin typeface="+mn-lt"/>
              <a:ea typeface="+mn-ea"/>
              <a:cs typeface="+mn-cs"/>
            </a:rPr>
            <a:t>し、将来負担比率の改善が進んでいる。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31496</xdr:rowOff>
    </xdr:from>
    <xdr:to>
      <xdr:col>24</xdr:col>
      <xdr:colOff>558800</xdr:colOff>
      <xdr:row>21</xdr:row>
      <xdr:rowOff>13716</xdr:rowOff>
    </xdr:to>
    <xdr:cxnSp macro="">
      <xdr:nvCxnSpPr>
        <xdr:cNvPr id="443" name="直線コネクタ 442"/>
        <xdr:cNvCxnSpPr/>
      </xdr:nvCxnSpPr>
      <xdr:spPr>
        <a:xfrm flipV="1">
          <a:off x="17018000" y="243179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157243</xdr:rowOff>
    </xdr:from>
    <xdr:ext cx="762000" cy="259045"/>
    <xdr:sp macro="" textlink="">
      <xdr:nvSpPr>
        <xdr:cNvPr id="444" name="将来負担の状況最小値テキスト"/>
        <xdr:cNvSpPr txBox="1"/>
      </xdr:nvSpPr>
      <xdr:spPr>
        <a:xfrm>
          <a:off x="17106900" y="358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21</xdr:row>
      <xdr:rowOff>13716</xdr:rowOff>
    </xdr:from>
    <xdr:to>
      <xdr:col>24</xdr:col>
      <xdr:colOff>647700</xdr:colOff>
      <xdr:row>21</xdr:row>
      <xdr:rowOff>13716</xdr:rowOff>
    </xdr:to>
    <xdr:cxnSp macro="">
      <xdr:nvCxnSpPr>
        <xdr:cNvPr id="445" name="直線コネクタ 444"/>
        <xdr:cNvCxnSpPr/>
      </xdr:nvCxnSpPr>
      <xdr:spPr>
        <a:xfrm>
          <a:off x="16929100" y="36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117873</xdr:rowOff>
    </xdr:from>
    <xdr:ext cx="762000" cy="259045"/>
    <xdr:sp macro="" textlink="">
      <xdr:nvSpPr>
        <xdr:cNvPr id="446" name="将来負担の状況最大値テキスト"/>
        <xdr:cNvSpPr txBox="1"/>
      </xdr:nvSpPr>
      <xdr:spPr>
        <a:xfrm>
          <a:off x="17106900" y="21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31496</xdr:rowOff>
    </xdr:from>
    <xdr:to>
      <xdr:col>24</xdr:col>
      <xdr:colOff>647700</xdr:colOff>
      <xdr:row>14</xdr:row>
      <xdr:rowOff>31496</xdr:rowOff>
    </xdr:to>
    <xdr:cxnSp macro="">
      <xdr:nvCxnSpPr>
        <xdr:cNvPr id="447" name="直線コネクタ 446"/>
        <xdr:cNvCxnSpPr/>
      </xdr:nvCxnSpPr>
      <xdr:spPr>
        <a:xfrm>
          <a:off x="16929100" y="243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64770</xdr:rowOff>
    </xdr:from>
    <xdr:to>
      <xdr:col>24</xdr:col>
      <xdr:colOff>558800</xdr:colOff>
      <xdr:row>18</xdr:row>
      <xdr:rowOff>137964</xdr:rowOff>
    </xdr:to>
    <xdr:cxnSp macro="">
      <xdr:nvCxnSpPr>
        <xdr:cNvPr id="448" name="直線コネクタ 447"/>
        <xdr:cNvCxnSpPr/>
      </xdr:nvCxnSpPr>
      <xdr:spPr>
        <a:xfrm flipV="1">
          <a:off x="16179800" y="3150870"/>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165202</xdr:rowOff>
    </xdr:from>
    <xdr:ext cx="762000" cy="259045"/>
    <xdr:sp macro="" textlink="">
      <xdr:nvSpPr>
        <xdr:cNvPr id="449" name="将来負担の状況平均値テキスト"/>
        <xdr:cNvSpPr txBox="1"/>
      </xdr:nvSpPr>
      <xdr:spPr>
        <a:xfrm>
          <a:off x="17106900" y="2565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148675</xdr:rowOff>
    </xdr:from>
    <xdr:to>
      <xdr:col>24</xdr:col>
      <xdr:colOff>609600</xdr:colOff>
      <xdr:row>16</xdr:row>
      <xdr:rowOff>78825</xdr:rowOff>
    </xdr:to>
    <xdr:sp macro="" textlink="">
      <xdr:nvSpPr>
        <xdr:cNvPr id="450" name="フローチャート : 判断 449"/>
        <xdr:cNvSpPr/>
      </xdr:nvSpPr>
      <xdr:spPr>
        <a:xfrm>
          <a:off x="169672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137964</xdr:rowOff>
    </xdr:from>
    <xdr:to>
      <xdr:col>23</xdr:col>
      <xdr:colOff>406400</xdr:colOff>
      <xdr:row>19</xdr:row>
      <xdr:rowOff>73490</xdr:rowOff>
    </xdr:to>
    <xdr:cxnSp macro="">
      <xdr:nvCxnSpPr>
        <xdr:cNvPr id="451" name="直線コネクタ 450"/>
        <xdr:cNvCxnSpPr/>
      </xdr:nvCxnSpPr>
      <xdr:spPr>
        <a:xfrm flipV="1">
          <a:off x="15290800" y="3224064"/>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41571</xdr:rowOff>
    </xdr:from>
    <xdr:to>
      <xdr:col>23</xdr:col>
      <xdr:colOff>457200</xdr:colOff>
      <xdr:row>16</xdr:row>
      <xdr:rowOff>143171</xdr:rowOff>
    </xdr:to>
    <xdr:sp macro="" textlink="">
      <xdr:nvSpPr>
        <xdr:cNvPr id="452" name="フローチャート : 判断 451"/>
        <xdr:cNvSpPr/>
      </xdr:nvSpPr>
      <xdr:spPr>
        <a:xfrm>
          <a:off x="16129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153348</xdr:rowOff>
    </xdr:from>
    <xdr:ext cx="736600" cy="259045"/>
    <xdr:sp macro="" textlink="">
      <xdr:nvSpPr>
        <xdr:cNvPr id="453" name="テキスト ボックス 452"/>
        <xdr:cNvSpPr txBox="1"/>
      </xdr:nvSpPr>
      <xdr:spPr>
        <a:xfrm>
          <a:off x="15798800" y="255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73490</xdr:rowOff>
    </xdr:from>
    <xdr:to>
      <xdr:col>22</xdr:col>
      <xdr:colOff>203200</xdr:colOff>
      <xdr:row>20</xdr:row>
      <xdr:rowOff>85429</xdr:rowOff>
    </xdr:to>
    <xdr:cxnSp macro="">
      <xdr:nvCxnSpPr>
        <xdr:cNvPr id="454" name="直線コネクタ 453"/>
        <xdr:cNvCxnSpPr/>
      </xdr:nvCxnSpPr>
      <xdr:spPr>
        <a:xfrm flipV="1">
          <a:off x="14401800" y="3331040"/>
          <a:ext cx="889000" cy="18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79375</xdr:rowOff>
    </xdr:from>
    <xdr:to>
      <xdr:col>22</xdr:col>
      <xdr:colOff>254000</xdr:colOff>
      <xdr:row>17</xdr:row>
      <xdr:rowOff>9525</xdr:rowOff>
    </xdr:to>
    <xdr:sp macro="" textlink="">
      <xdr:nvSpPr>
        <xdr:cNvPr id="455" name="フローチャート : 判断 454"/>
        <xdr:cNvSpPr/>
      </xdr:nvSpPr>
      <xdr:spPr>
        <a:xfrm>
          <a:off x="152400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19702</xdr:rowOff>
    </xdr:from>
    <xdr:ext cx="762000" cy="259045"/>
    <xdr:sp macro="" textlink="">
      <xdr:nvSpPr>
        <xdr:cNvPr id="456" name="テキスト ボックス 455"/>
        <xdr:cNvSpPr txBox="1"/>
      </xdr:nvSpPr>
      <xdr:spPr>
        <a:xfrm>
          <a:off x="14909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85429</xdr:rowOff>
    </xdr:from>
    <xdr:to>
      <xdr:col>21</xdr:col>
      <xdr:colOff>0</xdr:colOff>
      <xdr:row>21</xdr:row>
      <xdr:rowOff>116671</xdr:rowOff>
    </xdr:to>
    <xdr:cxnSp macro="">
      <xdr:nvCxnSpPr>
        <xdr:cNvPr id="457" name="直線コネクタ 456"/>
        <xdr:cNvCxnSpPr/>
      </xdr:nvCxnSpPr>
      <xdr:spPr>
        <a:xfrm flipV="1">
          <a:off x="13512800" y="3514429"/>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11684</xdr:rowOff>
    </xdr:from>
    <xdr:to>
      <xdr:col>21</xdr:col>
      <xdr:colOff>50800</xdr:colOff>
      <xdr:row>17</xdr:row>
      <xdr:rowOff>113284</xdr:rowOff>
    </xdr:to>
    <xdr:sp macro="" textlink="">
      <xdr:nvSpPr>
        <xdr:cNvPr id="458" name="フローチャート : 判断 457"/>
        <xdr:cNvSpPr/>
      </xdr:nvSpPr>
      <xdr:spPr>
        <a:xfrm>
          <a:off x="14351000" y="292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123461</xdr:rowOff>
    </xdr:from>
    <xdr:ext cx="762000" cy="259045"/>
    <xdr:sp macro="" textlink="">
      <xdr:nvSpPr>
        <xdr:cNvPr id="459" name="テキスト ボックス 458"/>
        <xdr:cNvSpPr txBox="1"/>
      </xdr:nvSpPr>
      <xdr:spPr>
        <a:xfrm>
          <a:off x="14020800" y="269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108204</xdr:rowOff>
    </xdr:from>
    <xdr:to>
      <xdr:col>19</xdr:col>
      <xdr:colOff>533400</xdr:colOff>
      <xdr:row>18</xdr:row>
      <xdr:rowOff>38354</xdr:rowOff>
    </xdr:to>
    <xdr:sp macro="" textlink="">
      <xdr:nvSpPr>
        <xdr:cNvPr id="460" name="フローチャート : 判断 459"/>
        <xdr:cNvSpPr/>
      </xdr:nvSpPr>
      <xdr:spPr>
        <a:xfrm>
          <a:off x="13462000" y="302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48531</xdr:rowOff>
    </xdr:from>
    <xdr:ext cx="762000" cy="259045"/>
    <xdr:sp macro="" textlink="">
      <xdr:nvSpPr>
        <xdr:cNvPr id="461" name="テキスト ボックス 460"/>
        <xdr:cNvSpPr txBox="1"/>
      </xdr:nvSpPr>
      <xdr:spPr>
        <a:xfrm>
          <a:off x="13131800" y="2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13970</xdr:rowOff>
    </xdr:from>
    <xdr:to>
      <xdr:col>24</xdr:col>
      <xdr:colOff>609600</xdr:colOff>
      <xdr:row>18</xdr:row>
      <xdr:rowOff>115570</xdr:rowOff>
    </xdr:to>
    <xdr:sp macro="" textlink="">
      <xdr:nvSpPr>
        <xdr:cNvPr id="467" name="円/楕円 466"/>
        <xdr:cNvSpPr/>
      </xdr:nvSpPr>
      <xdr:spPr>
        <a:xfrm>
          <a:off x="169672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157497</xdr:rowOff>
    </xdr:from>
    <xdr:ext cx="762000" cy="259045"/>
    <xdr:sp macro="" textlink="">
      <xdr:nvSpPr>
        <xdr:cNvPr id="468" name="将来負担の状況該当値テキスト"/>
        <xdr:cNvSpPr txBox="1"/>
      </xdr:nvSpPr>
      <xdr:spPr>
        <a:xfrm>
          <a:off x="17106900" y="307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87164</xdr:rowOff>
    </xdr:from>
    <xdr:to>
      <xdr:col>23</xdr:col>
      <xdr:colOff>457200</xdr:colOff>
      <xdr:row>19</xdr:row>
      <xdr:rowOff>17314</xdr:rowOff>
    </xdr:to>
    <xdr:sp macro="" textlink="">
      <xdr:nvSpPr>
        <xdr:cNvPr id="469" name="円/楕円 468"/>
        <xdr:cNvSpPr/>
      </xdr:nvSpPr>
      <xdr:spPr>
        <a:xfrm>
          <a:off x="16129000" y="31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2091</xdr:rowOff>
    </xdr:from>
    <xdr:ext cx="736600" cy="259045"/>
    <xdr:sp macro="" textlink="">
      <xdr:nvSpPr>
        <xdr:cNvPr id="470" name="テキスト ボックス 469"/>
        <xdr:cNvSpPr txBox="1"/>
      </xdr:nvSpPr>
      <xdr:spPr>
        <a:xfrm>
          <a:off x="15798800" y="325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22690</xdr:rowOff>
    </xdr:from>
    <xdr:to>
      <xdr:col>22</xdr:col>
      <xdr:colOff>254000</xdr:colOff>
      <xdr:row>19</xdr:row>
      <xdr:rowOff>124290</xdr:rowOff>
    </xdr:to>
    <xdr:sp macro="" textlink="">
      <xdr:nvSpPr>
        <xdr:cNvPr id="471" name="円/楕円 470"/>
        <xdr:cNvSpPr/>
      </xdr:nvSpPr>
      <xdr:spPr>
        <a:xfrm>
          <a:off x="15240000" y="328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109067</xdr:rowOff>
    </xdr:from>
    <xdr:ext cx="762000" cy="259045"/>
    <xdr:sp macro="" textlink="">
      <xdr:nvSpPr>
        <xdr:cNvPr id="472" name="テキスト ボックス 471"/>
        <xdr:cNvSpPr txBox="1"/>
      </xdr:nvSpPr>
      <xdr:spPr>
        <a:xfrm>
          <a:off x="14909800" y="33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34629</xdr:rowOff>
    </xdr:from>
    <xdr:to>
      <xdr:col>21</xdr:col>
      <xdr:colOff>50800</xdr:colOff>
      <xdr:row>20</xdr:row>
      <xdr:rowOff>136229</xdr:rowOff>
    </xdr:to>
    <xdr:sp macro="" textlink="">
      <xdr:nvSpPr>
        <xdr:cNvPr id="473" name="円/楕円 472"/>
        <xdr:cNvSpPr/>
      </xdr:nvSpPr>
      <xdr:spPr>
        <a:xfrm>
          <a:off x="14351000" y="3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121006</xdr:rowOff>
    </xdr:from>
    <xdr:ext cx="762000" cy="259045"/>
    <xdr:sp macro="" textlink="">
      <xdr:nvSpPr>
        <xdr:cNvPr id="474" name="テキスト ボックス 473"/>
        <xdr:cNvSpPr txBox="1"/>
      </xdr:nvSpPr>
      <xdr:spPr>
        <a:xfrm>
          <a:off x="14020800" y="35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65871</xdr:rowOff>
    </xdr:from>
    <xdr:to>
      <xdr:col>19</xdr:col>
      <xdr:colOff>533400</xdr:colOff>
      <xdr:row>21</xdr:row>
      <xdr:rowOff>167471</xdr:rowOff>
    </xdr:to>
    <xdr:sp macro="" textlink="">
      <xdr:nvSpPr>
        <xdr:cNvPr id="475" name="円/楕円 474"/>
        <xdr:cNvSpPr/>
      </xdr:nvSpPr>
      <xdr:spPr>
        <a:xfrm>
          <a:off x="13462000" y="36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152248</xdr:rowOff>
    </xdr:from>
    <xdr:ext cx="762000" cy="259045"/>
    <xdr:sp macro="" textlink="">
      <xdr:nvSpPr>
        <xdr:cNvPr id="476" name="テキスト ボックス 475"/>
        <xdr:cNvSpPr txBox="1"/>
      </xdr:nvSpPr>
      <xdr:spPr>
        <a:xfrm>
          <a:off x="13131800" y="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201,077
199,256
72.32
72,876,030
72,726,660
95,321
42,225,989
80,198,366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97.0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19年度以降、「きしわだ行財政再生プラン」（平成19年3月策定。計画期間：平成19年度～平成23年度）に基づき、定年退職者の原則不補充による職員数の削減、国家公務員準拠を基本とする給与の適正化、諸手当のカットなど、集中的に人件費の適正化、削減に取り組んだ。その結果、</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年度までの</a:t>
          </a:r>
          <a:r>
            <a:rPr lang="ja-JP" altLang="ja-JP" sz="1100" b="0" i="0" baseline="0">
              <a:solidFill>
                <a:schemeClr val="dk1"/>
              </a:solidFill>
              <a:effectLst/>
              <a:latin typeface="+mn-lt"/>
              <a:ea typeface="+mn-ea"/>
              <a:cs typeface="+mn-cs"/>
            </a:rPr>
            <a:t>人件費の指標は、</a:t>
          </a:r>
          <a:r>
            <a:rPr lang="ja-JP" altLang="en-US" sz="1100" b="0" i="0" baseline="0">
              <a:solidFill>
                <a:schemeClr val="dk1"/>
              </a:solidFill>
              <a:effectLst/>
              <a:latin typeface="+mn-lt"/>
              <a:ea typeface="+mn-ea"/>
              <a:cs typeface="+mn-cs"/>
            </a:rPr>
            <a:t>年々改善されてきた。しかしながら、平成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年度においては、定年退職者が増加したことに伴い、平成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悪化している。</a:t>
          </a:r>
          <a:r>
            <a:rPr lang="ja-JP" altLang="ja-JP" sz="1100" b="0" i="0" baseline="0">
              <a:solidFill>
                <a:schemeClr val="dk1"/>
              </a:solidFill>
              <a:effectLst/>
              <a:latin typeface="+mn-lt"/>
              <a:ea typeface="+mn-ea"/>
              <a:cs typeface="+mn-cs"/>
            </a:rPr>
            <a:t>今後も、学校給食の調理・洗浄業務の民間委託化など、業務の見直しに積極的に取り組みながら、人件費の削減、適正化を</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155575</xdr:rowOff>
    </xdr:to>
    <xdr:cxnSp macro="">
      <xdr:nvCxnSpPr>
        <xdr:cNvPr id="69" name="直線コネクタ 68"/>
        <xdr:cNvCxnSpPr/>
      </xdr:nvCxnSpPr>
      <xdr:spPr>
        <a:xfrm>
          <a:off x="3987800" y="64135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98425</xdr:rowOff>
    </xdr:to>
    <xdr:cxnSp macro="">
      <xdr:nvCxnSpPr>
        <xdr:cNvPr id="72" name="直線コネクタ 71"/>
        <xdr:cNvCxnSpPr/>
      </xdr:nvCxnSpPr>
      <xdr:spPr>
        <a:xfrm flipV="1">
          <a:off x="3098800" y="6413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98425</xdr:rowOff>
    </xdr:from>
    <xdr:to>
      <xdr:col>4</xdr:col>
      <xdr:colOff>346075</xdr:colOff>
      <xdr:row>37</xdr:row>
      <xdr:rowOff>165100</xdr:rowOff>
    </xdr:to>
    <xdr:cxnSp macro="">
      <xdr:nvCxnSpPr>
        <xdr:cNvPr id="75" name="直線コネクタ 74"/>
        <xdr:cNvCxnSpPr/>
      </xdr:nvCxnSpPr>
      <xdr:spPr>
        <a:xfrm flipV="1">
          <a:off x="2209800" y="6442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165100</xdr:rowOff>
    </xdr:from>
    <xdr:to>
      <xdr:col>3</xdr:col>
      <xdr:colOff>142875</xdr:colOff>
      <xdr:row>39</xdr:row>
      <xdr:rowOff>12700</xdr:rowOff>
    </xdr:to>
    <xdr:cxnSp macro="">
      <xdr:nvCxnSpPr>
        <xdr:cNvPr id="78" name="直線コネクタ 77"/>
        <xdr:cNvCxnSpPr/>
      </xdr:nvCxnSpPr>
      <xdr:spPr>
        <a:xfrm flipV="1">
          <a:off x="1320800" y="6508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104775</xdr:rowOff>
    </xdr:from>
    <xdr:to>
      <xdr:col>7</xdr:col>
      <xdr:colOff>66675</xdr:colOff>
      <xdr:row>38</xdr:row>
      <xdr:rowOff>34925</xdr:rowOff>
    </xdr:to>
    <xdr:sp macro="" textlink="">
      <xdr:nvSpPr>
        <xdr:cNvPr id="88" name="円/楕円 87"/>
        <xdr:cNvSpPr/>
      </xdr:nvSpPr>
      <xdr:spPr>
        <a:xfrm>
          <a:off x="47752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76852</xdr:rowOff>
    </xdr:from>
    <xdr:ext cx="762000" cy="259045"/>
    <xdr:sp macro="" textlink="">
      <xdr:nvSpPr>
        <xdr:cNvPr id="89" name="人件費該当値テキスト"/>
        <xdr:cNvSpPr txBox="1"/>
      </xdr:nvSpPr>
      <xdr:spPr>
        <a:xfrm>
          <a:off x="49149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90" name="円/楕円 89"/>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91" name="テキスト ボックス 9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47625</xdr:rowOff>
    </xdr:from>
    <xdr:to>
      <xdr:col>4</xdr:col>
      <xdr:colOff>396875</xdr:colOff>
      <xdr:row>37</xdr:row>
      <xdr:rowOff>149225</xdr:rowOff>
    </xdr:to>
    <xdr:sp macro="" textlink="">
      <xdr:nvSpPr>
        <xdr:cNvPr id="92" name="円/楕円 91"/>
        <xdr:cNvSpPr/>
      </xdr:nvSpPr>
      <xdr:spPr>
        <a:xfrm>
          <a:off x="3048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159402</xdr:rowOff>
    </xdr:from>
    <xdr:ext cx="762000" cy="259045"/>
    <xdr:sp macro="" textlink="">
      <xdr:nvSpPr>
        <xdr:cNvPr id="93" name="テキスト ボックス 92"/>
        <xdr:cNvSpPr txBox="1"/>
      </xdr:nvSpPr>
      <xdr:spPr>
        <a:xfrm>
          <a:off x="2717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114300</xdr:rowOff>
    </xdr:from>
    <xdr:to>
      <xdr:col>3</xdr:col>
      <xdr:colOff>193675</xdr:colOff>
      <xdr:row>38</xdr:row>
      <xdr:rowOff>44450</xdr:rowOff>
    </xdr:to>
    <xdr:sp macro="" textlink="">
      <xdr:nvSpPr>
        <xdr:cNvPr id="94" name="円/楕円 93"/>
        <xdr:cNvSpPr/>
      </xdr:nvSpPr>
      <xdr:spPr>
        <a:xfrm>
          <a:off x="2159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54627</xdr:rowOff>
    </xdr:from>
    <xdr:ext cx="762000" cy="259045"/>
    <xdr:sp macro="" textlink="">
      <xdr:nvSpPr>
        <xdr:cNvPr id="95" name="テキスト ボックス 94"/>
        <xdr:cNvSpPr txBox="1"/>
      </xdr:nvSpPr>
      <xdr:spPr>
        <a:xfrm>
          <a:off x="1828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133350</xdr:rowOff>
    </xdr:from>
    <xdr:to>
      <xdr:col>1</xdr:col>
      <xdr:colOff>676275</xdr:colOff>
      <xdr:row>39</xdr:row>
      <xdr:rowOff>63500</xdr:rowOff>
    </xdr:to>
    <xdr:sp macro="" textlink="">
      <xdr:nvSpPr>
        <xdr:cNvPr id="96" name="円/楕円 95"/>
        <xdr:cNvSpPr/>
      </xdr:nvSpPr>
      <xdr:spPr>
        <a:xfrm>
          <a:off x="1270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73677</xdr:rowOff>
    </xdr:from>
    <xdr:ext cx="762000" cy="259045"/>
    <xdr:sp macro="" textlink="">
      <xdr:nvSpPr>
        <xdr:cNvPr id="97" name="テキスト ボックス 96"/>
        <xdr:cNvSpPr txBox="1"/>
      </xdr:nvSpPr>
      <xdr:spPr>
        <a:xfrm>
          <a:off x="93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委託料、賃金を中心に物件費全体について厳しく抑制していため、指標は類似団体、大阪府平均を下回る水準で推移している。また、ごみ処理事業を一部事務組合において実施していることも一要因である。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114300</xdr:rowOff>
    </xdr:from>
    <xdr:to>
      <xdr:col>24</xdr:col>
      <xdr:colOff>31750</xdr:colOff>
      <xdr:row>14</xdr:row>
      <xdr:rowOff>165100</xdr:rowOff>
    </xdr:to>
    <xdr:cxnSp macro="">
      <xdr:nvCxnSpPr>
        <xdr:cNvPr id="130" name="直線コネクタ 129"/>
        <xdr:cNvCxnSpPr/>
      </xdr:nvCxnSpPr>
      <xdr:spPr>
        <a:xfrm>
          <a:off x="15671800" y="2514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0</xdr:rowOff>
    </xdr:from>
    <xdr:to>
      <xdr:col>22</xdr:col>
      <xdr:colOff>565150</xdr:colOff>
      <xdr:row>14</xdr:row>
      <xdr:rowOff>114300</xdr:rowOff>
    </xdr:to>
    <xdr:cxnSp macro="">
      <xdr:nvCxnSpPr>
        <xdr:cNvPr id="133" name="直線コネクタ 132"/>
        <xdr:cNvCxnSpPr/>
      </xdr:nvCxnSpPr>
      <xdr:spPr>
        <a:xfrm>
          <a:off x="14782800" y="240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0</xdr:rowOff>
    </xdr:from>
    <xdr:to>
      <xdr:col>21</xdr:col>
      <xdr:colOff>361950</xdr:colOff>
      <xdr:row>14</xdr:row>
      <xdr:rowOff>25400</xdr:rowOff>
    </xdr:to>
    <xdr:cxnSp macro="">
      <xdr:nvCxnSpPr>
        <xdr:cNvPr id="136" name="直線コネクタ 135"/>
        <xdr:cNvCxnSpPr/>
      </xdr:nvCxnSpPr>
      <xdr:spPr>
        <a:xfrm flipV="1">
          <a:off x="13893800" y="240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38100</xdr:rowOff>
    </xdr:to>
    <xdr:cxnSp macro="">
      <xdr:nvCxnSpPr>
        <xdr:cNvPr id="139" name="直線コネクタ 138"/>
        <xdr:cNvCxnSpPr/>
      </xdr:nvCxnSpPr>
      <xdr:spPr>
        <a:xfrm flipV="1">
          <a:off x="13004800" y="242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9" name="円/楕円 148"/>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50"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63500</xdr:rowOff>
    </xdr:from>
    <xdr:to>
      <xdr:col>22</xdr:col>
      <xdr:colOff>615950</xdr:colOff>
      <xdr:row>14</xdr:row>
      <xdr:rowOff>165100</xdr:rowOff>
    </xdr:to>
    <xdr:sp macro="" textlink="">
      <xdr:nvSpPr>
        <xdr:cNvPr id="151" name="円/楕円 150"/>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3827</xdr:rowOff>
    </xdr:from>
    <xdr:ext cx="736600" cy="259045"/>
    <xdr:sp macro="" textlink="">
      <xdr:nvSpPr>
        <xdr:cNvPr id="152" name="テキスト ボックス 151"/>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120650</xdr:rowOff>
    </xdr:from>
    <xdr:to>
      <xdr:col>21</xdr:col>
      <xdr:colOff>412750</xdr:colOff>
      <xdr:row>14</xdr:row>
      <xdr:rowOff>50800</xdr:rowOff>
    </xdr:to>
    <xdr:sp macro="" textlink="">
      <xdr:nvSpPr>
        <xdr:cNvPr id="153" name="円/楕円 152"/>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60977</xdr:rowOff>
    </xdr:from>
    <xdr:ext cx="762000" cy="259045"/>
    <xdr:sp macro="" textlink="">
      <xdr:nvSpPr>
        <xdr:cNvPr id="154" name="テキスト ボックス 153"/>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5" name="円/楕円 154"/>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6" name="テキスト ボックス 155"/>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7" name="円/楕円 156"/>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8" name="テキスト ボックス 157"/>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所得水準が低い、離婚率が高い等の経済的、社会的要因により、生活保護費、児童福祉費が押し上げられ、類似団体と比較して高い水準で推移している。近年では、リーマンショック以降の景況悪化に伴い生活保護費が急増し、扶助費全体を押し上げる構図</a:t>
          </a:r>
          <a:r>
            <a:rPr lang="ja-JP" altLang="en-US" sz="1100" b="0" i="0" baseline="0">
              <a:solidFill>
                <a:schemeClr val="dk1"/>
              </a:solidFill>
              <a:effectLst/>
              <a:latin typeface="+mn-lt"/>
              <a:ea typeface="+mn-ea"/>
              <a:cs typeface="+mn-cs"/>
            </a:rPr>
            <a:t>が続いている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133350</xdr:rowOff>
    </xdr:to>
    <xdr:cxnSp macro="">
      <xdr:nvCxnSpPr>
        <xdr:cNvPr id="191" name="直線コネクタ 190"/>
        <xdr:cNvCxnSpPr/>
      </xdr:nvCxnSpPr>
      <xdr:spPr>
        <a:xfrm>
          <a:off x="3987800" y="1014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6350</xdr:rowOff>
    </xdr:from>
    <xdr:to>
      <xdr:col>5</xdr:col>
      <xdr:colOff>549275</xdr:colOff>
      <xdr:row>59</xdr:row>
      <xdr:rowOff>31750</xdr:rowOff>
    </xdr:to>
    <xdr:cxnSp macro="">
      <xdr:nvCxnSpPr>
        <xdr:cNvPr id="194" name="直線コネクタ 193"/>
        <xdr:cNvCxnSpPr/>
      </xdr:nvCxnSpPr>
      <xdr:spPr>
        <a:xfrm>
          <a:off x="3098800" y="1012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59</xdr:row>
      <xdr:rowOff>6350</xdr:rowOff>
    </xdr:to>
    <xdr:cxnSp macro="">
      <xdr:nvCxnSpPr>
        <xdr:cNvPr id="197" name="直線コネクタ 196"/>
        <xdr:cNvCxnSpPr/>
      </xdr:nvCxnSpPr>
      <xdr:spPr>
        <a:xfrm>
          <a:off x="2209800" y="9994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82550</xdr:rowOff>
    </xdr:from>
    <xdr:to>
      <xdr:col>3</xdr:col>
      <xdr:colOff>142875</xdr:colOff>
      <xdr:row>58</xdr:row>
      <xdr:rowOff>50800</xdr:rowOff>
    </xdr:to>
    <xdr:cxnSp macro="">
      <xdr:nvCxnSpPr>
        <xdr:cNvPr id="200" name="直線コネクタ 199"/>
        <xdr:cNvCxnSpPr/>
      </xdr:nvCxnSpPr>
      <xdr:spPr>
        <a:xfrm>
          <a:off x="1320800" y="9855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82550</xdr:rowOff>
    </xdr:from>
    <xdr:to>
      <xdr:col>7</xdr:col>
      <xdr:colOff>66675</xdr:colOff>
      <xdr:row>60</xdr:row>
      <xdr:rowOff>12700</xdr:rowOff>
    </xdr:to>
    <xdr:sp macro="" textlink="">
      <xdr:nvSpPr>
        <xdr:cNvPr id="210" name="円/楕円 209"/>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54627</xdr:rowOff>
    </xdr:from>
    <xdr:ext cx="762000" cy="259045"/>
    <xdr:sp macro="" textlink="">
      <xdr:nvSpPr>
        <xdr:cNvPr id="211"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12" name="円/楕円 211"/>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3" name="テキスト ボックス 212"/>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127000</xdr:rowOff>
    </xdr:from>
    <xdr:to>
      <xdr:col>4</xdr:col>
      <xdr:colOff>396875</xdr:colOff>
      <xdr:row>59</xdr:row>
      <xdr:rowOff>57150</xdr:rowOff>
    </xdr:to>
    <xdr:sp macro="" textlink="">
      <xdr:nvSpPr>
        <xdr:cNvPr id="214" name="円/楕円 213"/>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41927</xdr:rowOff>
    </xdr:from>
    <xdr:ext cx="762000" cy="259045"/>
    <xdr:sp macro="" textlink="">
      <xdr:nvSpPr>
        <xdr:cNvPr id="215" name="テキスト ボックス 214"/>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6" name="円/楕円 215"/>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7" name="テキスト ボックス 216"/>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8" name="円/楕円 217"/>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118127</xdr:rowOff>
    </xdr:from>
    <xdr:ext cx="762000" cy="259045"/>
    <xdr:sp macro="" textlink="">
      <xdr:nvSpPr>
        <xdr:cNvPr id="219" name="テキスト ボックス 218"/>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下水道事業を法適用の公営企業として実施していることや、維持補修費を抑制していることにより、指標は類似団体、大阪府平均を下回る水準となっている。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76200</xdr:rowOff>
    </xdr:from>
    <xdr:to>
      <xdr:col>24</xdr:col>
      <xdr:colOff>31750</xdr:colOff>
      <xdr:row>54</xdr:row>
      <xdr:rowOff>139700</xdr:rowOff>
    </xdr:to>
    <xdr:cxnSp macro="">
      <xdr:nvCxnSpPr>
        <xdr:cNvPr id="252" name="直線コネクタ 251"/>
        <xdr:cNvCxnSpPr/>
      </xdr:nvCxnSpPr>
      <xdr:spPr>
        <a:xfrm>
          <a:off x="15671800" y="9334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76200</xdr:rowOff>
    </xdr:from>
    <xdr:to>
      <xdr:col>22</xdr:col>
      <xdr:colOff>565150</xdr:colOff>
      <xdr:row>54</xdr:row>
      <xdr:rowOff>76200</xdr:rowOff>
    </xdr:to>
    <xdr:cxnSp macro="">
      <xdr:nvCxnSpPr>
        <xdr:cNvPr id="255" name="直線コネクタ 254"/>
        <xdr:cNvCxnSpPr/>
      </xdr:nvCxnSpPr>
      <xdr:spPr>
        <a:xfrm>
          <a:off x="14782800" y="93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54</xdr:row>
      <xdr:rowOff>76200</xdr:rowOff>
    </xdr:to>
    <xdr:cxnSp macro="">
      <xdr:nvCxnSpPr>
        <xdr:cNvPr id="258" name="直線コネクタ 257"/>
        <xdr:cNvCxnSpPr/>
      </xdr:nvCxnSpPr>
      <xdr:spPr>
        <a:xfrm>
          <a:off x="13893800" y="918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0" name="テキスト ボックス 25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165100</xdr:rowOff>
    </xdr:from>
    <xdr:to>
      <xdr:col>20</xdr:col>
      <xdr:colOff>158750</xdr:colOff>
      <xdr:row>53</xdr:row>
      <xdr:rowOff>95250</xdr:rowOff>
    </xdr:to>
    <xdr:cxnSp macro="">
      <xdr:nvCxnSpPr>
        <xdr:cNvPr id="261" name="直線コネクタ 260"/>
        <xdr:cNvCxnSpPr/>
      </xdr:nvCxnSpPr>
      <xdr:spPr>
        <a:xfrm>
          <a:off x="13004800" y="908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3" name="テキスト ボックス 26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5" name="テキスト ボックス 26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71" name="円/楕円 270"/>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72"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25400</xdr:rowOff>
    </xdr:from>
    <xdr:to>
      <xdr:col>22</xdr:col>
      <xdr:colOff>615950</xdr:colOff>
      <xdr:row>54</xdr:row>
      <xdr:rowOff>127000</xdr:rowOff>
    </xdr:to>
    <xdr:sp macro="" textlink="">
      <xdr:nvSpPr>
        <xdr:cNvPr id="273" name="円/楕円 272"/>
        <xdr:cNvSpPr/>
      </xdr:nvSpPr>
      <xdr:spPr>
        <a:xfrm>
          <a:off x="15621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137177</xdr:rowOff>
    </xdr:from>
    <xdr:ext cx="736600" cy="259045"/>
    <xdr:sp macro="" textlink="">
      <xdr:nvSpPr>
        <xdr:cNvPr id="274" name="テキスト ボックス 273"/>
        <xdr:cNvSpPr txBox="1"/>
      </xdr:nvSpPr>
      <xdr:spPr>
        <a:xfrm>
          <a:off x="15290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25400</xdr:rowOff>
    </xdr:from>
    <xdr:to>
      <xdr:col>21</xdr:col>
      <xdr:colOff>412750</xdr:colOff>
      <xdr:row>54</xdr:row>
      <xdr:rowOff>127000</xdr:rowOff>
    </xdr:to>
    <xdr:sp macro="" textlink="">
      <xdr:nvSpPr>
        <xdr:cNvPr id="275" name="円/楕円 274"/>
        <xdr:cNvSpPr/>
      </xdr:nvSpPr>
      <xdr:spPr>
        <a:xfrm>
          <a:off x="14732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137177</xdr:rowOff>
    </xdr:from>
    <xdr:ext cx="762000" cy="259045"/>
    <xdr:sp macro="" textlink="">
      <xdr:nvSpPr>
        <xdr:cNvPr id="276" name="テキスト ボックス 275"/>
        <xdr:cNvSpPr txBox="1"/>
      </xdr:nvSpPr>
      <xdr:spPr>
        <a:xfrm>
          <a:off x="14401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7" name="円/楕円 276"/>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8" name="テキスト ボックス 277"/>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114300</xdr:rowOff>
    </xdr:from>
    <xdr:to>
      <xdr:col>19</xdr:col>
      <xdr:colOff>6350</xdr:colOff>
      <xdr:row>53</xdr:row>
      <xdr:rowOff>44450</xdr:rowOff>
    </xdr:to>
    <xdr:sp macro="" textlink="">
      <xdr:nvSpPr>
        <xdr:cNvPr id="279" name="円/楕円 278"/>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54627</xdr:rowOff>
    </xdr:from>
    <xdr:ext cx="762000" cy="259045"/>
    <xdr:sp macro="" textlink="">
      <xdr:nvSpPr>
        <xdr:cNvPr id="280" name="テキスト ボックス 279"/>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下水道事業を法適用の公営企業として実施していること、一部事務組合において実施しているごみ処理事業に係る構成市負担金、病院事業会計への繰出金が比較的大きいことにより、類似団体、大阪府平均を大きく下回る水準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39</xdr:row>
      <xdr:rowOff>69850</xdr:rowOff>
    </xdr:to>
    <xdr:cxnSp macro="">
      <xdr:nvCxnSpPr>
        <xdr:cNvPr id="312" name="直線コネクタ 311"/>
        <xdr:cNvCxnSpPr/>
      </xdr:nvCxnSpPr>
      <xdr:spPr>
        <a:xfrm>
          <a:off x="156718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39</xdr:row>
      <xdr:rowOff>138430</xdr:rowOff>
    </xdr:to>
    <xdr:cxnSp macro="">
      <xdr:nvCxnSpPr>
        <xdr:cNvPr id="315" name="直線コネクタ 314"/>
        <xdr:cNvCxnSpPr/>
      </xdr:nvCxnSpPr>
      <xdr:spPr>
        <a:xfrm flipV="1">
          <a:off x="14782800" y="675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138430</xdr:rowOff>
    </xdr:from>
    <xdr:to>
      <xdr:col>21</xdr:col>
      <xdr:colOff>361950</xdr:colOff>
      <xdr:row>40</xdr:row>
      <xdr:rowOff>50800</xdr:rowOff>
    </xdr:to>
    <xdr:cxnSp macro="">
      <xdr:nvCxnSpPr>
        <xdr:cNvPr id="318" name="直線コネクタ 317"/>
        <xdr:cNvCxnSpPr/>
      </xdr:nvCxnSpPr>
      <xdr:spPr>
        <a:xfrm flipV="1">
          <a:off x="13893800" y="682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50800</xdr:rowOff>
    </xdr:from>
    <xdr:to>
      <xdr:col>20</xdr:col>
      <xdr:colOff>158750</xdr:colOff>
      <xdr:row>40</xdr:row>
      <xdr:rowOff>58420</xdr:rowOff>
    </xdr:to>
    <xdr:cxnSp macro="">
      <xdr:nvCxnSpPr>
        <xdr:cNvPr id="321" name="直線コネクタ 320"/>
        <xdr:cNvCxnSpPr/>
      </xdr:nvCxnSpPr>
      <xdr:spPr>
        <a:xfrm flipV="1">
          <a:off x="13004800" y="690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23" name="テキスト ボックス 322"/>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31" name="円/楕円 330"/>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32"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33" name="円/楕円 332"/>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4" name="テキスト ボックス 333"/>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87630</xdr:rowOff>
    </xdr:from>
    <xdr:to>
      <xdr:col>21</xdr:col>
      <xdr:colOff>412750</xdr:colOff>
      <xdr:row>40</xdr:row>
      <xdr:rowOff>17780</xdr:rowOff>
    </xdr:to>
    <xdr:sp macro="" textlink="">
      <xdr:nvSpPr>
        <xdr:cNvPr id="335" name="円/楕円 334"/>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2557</xdr:rowOff>
    </xdr:from>
    <xdr:ext cx="762000" cy="259045"/>
    <xdr:sp macro="" textlink="">
      <xdr:nvSpPr>
        <xdr:cNvPr id="336" name="テキスト ボックス 335"/>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37" name="円/楕円 336"/>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86377</xdr:rowOff>
    </xdr:from>
    <xdr:ext cx="762000" cy="259045"/>
    <xdr:sp macro="" textlink="">
      <xdr:nvSpPr>
        <xdr:cNvPr id="338" name="テキスト ボックス 337"/>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xdr:rowOff>
    </xdr:from>
    <xdr:to>
      <xdr:col>19</xdr:col>
      <xdr:colOff>6350</xdr:colOff>
      <xdr:row>40</xdr:row>
      <xdr:rowOff>109220</xdr:rowOff>
    </xdr:to>
    <xdr:sp macro="" textlink="">
      <xdr:nvSpPr>
        <xdr:cNvPr id="339" name="円/楕円 338"/>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93997</xdr:rowOff>
    </xdr:from>
    <xdr:ext cx="762000" cy="259045"/>
    <xdr:sp macro="" textlink="">
      <xdr:nvSpPr>
        <xdr:cNvPr id="340" name="テキスト ボックス 339"/>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平成年代初頭から約10年にわたり集中的に実施した大規模な建設投資（主に地方単独事業）の財源として発行した起債の償還負担が継続していることに加え、</a:t>
          </a:r>
          <a:r>
            <a:rPr lang="ja-JP" altLang="en-US" sz="1100" b="0" i="0" baseline="0">
              <a:solidFill>
                <a:schemeClr val="dk1"/>
              </a:solidFill>
              <a:effectLst/>
              <a:latin typeface="+mn-lt"/>
              <a:ea typeface="+mn-ea"/>
              <a:cs typeface="+mn-cs"/>
            </a:rPr>
            <a:t>三セク債、</a:t>
          </a:r>
          <a:r>
            <a:rPr lang="ja-JP" altLang="ja-JP" sz="1100" b="0" i="0" baseline="0">
              <a:solidFill>
                <a:schemeClr val="dk1"/>
              </a:solidFill>
              <a:effectLst/>
              <a:latin typeface="+mn-lt"/>
              <a:ea typeface="+mn-ea"/>
              <a:cs typeface="+mn-cs"/>
            </a:rPr>
            <a:t>土地開発公社の経営健全化計画等に基づき発行した公共用地先行取得債や退職手当債の負担が顕在化し、全体として公債費負担の割合が増嵩している。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21844</xdr:rowOff>
    </xdr:from>
    <xdr:to>
      <xdr:col>7</xdr:col>
      <xdr:colOff>15875</xdr:colOff>
      <xdr:row>80</xdr:row>
      <xdr:rowOff>30987</xdr:rowOff>
    </xdr:to>
    <xdr:cxnSp macro="">
      <xdr:nvCxnSpPr>
        <xdr:cNvPr id="371" name="直線コネクタ 370"/>
        <xdr:cNvCxnSpPr/>
      </xdr:nvCxnSpPr>
      <xdr:spPr>
        <a:xfrm>
          <a:off x="3987800" y="137378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138430</xdr:rowOff>
    </xdr:from>
    <xdr:to>
      <xdr:col>5</xdr:col>
      <xdr:colOff>549275</xdr:colOff>
      <xdr:row>80</xdr:row>
      <xdr:rowOff>21844</xdr:rowOff>
    </xdr:to>
    <xdr:cxnSp macro="">
      <xdr:nvCxnSpPr>
        <xdr:cNvPr id="374" name="直線コネクタ 373"/>
        <xdr:cNvCxnSpPr/>
      </xdr:nvCxnSpPr>
      <xdr:spPr>
        <a:xfrm>
          <a:off x="3098800" y="136829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80</xdr:row>
      <xdr:rowOff>3556</xdr:rowOff>
    </xdr:to>
    <xdr:cxnSp macro="">
      <xdr:nvCxnSpPr>
        <xdr:cNvPr id="377" name="直線コネクタ 376"/>
        <xdr:cNvCxnSpPr/>
      </xdr:nvCxnSpPr>
      <xdr:spPr>
        <a:xfrm flipV="1">
          <a:off x="2209800" y="1368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147574</xdr:rowOff>
    </xdr:from>
    <xdr:to>
      <xdr:col>3</xdr:col>
      <xdr:colOff>142875</xdr:colOff>
      <xdr:row>80</xdr:row>
      <xdr:rowOff>3556</xdr:rowOff>
    </xdr:to>
    <xdr:cxnSp macro="">
      <xdr:nvCxnSpPr>
        <xdr:cNvPr id="380" name="直線コネクタ 379"/>
        <xdr:cNvCxnSpPr/>
      </xdr:nvCxnSpPr>
      <xdr:spPr>
        <a:xfrm>
          <a:off x="1320800" y="13692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151637</xdr:rowOff>
    </xdr:from>
    <xdr:to>
      <xdr:col>7</xdr:col>
      <xdr:colOff>66675</xdr:colOff>
      <xdr:row>80</xdr:row>
      <xdr:rowOff>81787</xdr:rowOff>
    </xdr:to>
    <xdr:sp macro="" textlink="">
      <xdr:nvSpPr>
        <xdr:cNvPr id="390" name="円/楕円 389"/>
        <xdr:cNvSpPr/>
      </xdr:nvSpPr>
      <xdr:spPr>
        <a:xfrm>
          <a:off x="4775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123714</xdr:rowOff>
    </xdr:from>
    <xdr:ext cx="762000" cy="259045"/>
    <xdr:sp macro="" textlink="">
      <xdr:nvSpPr>
        <xdr:cNvPr id="391" name="公債費該当値テキスト"/>
        <xdr:cNvSpPr txBox="1"/>
      </xdr:nvSpPr>
      <xdr:spPr>
        <a:xfrm>
          <a:off x="49149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142494</xdr:rowOff>
    </xdr:from>
    <xdr:to>
      <xdr:col>5</xdr:col>
      <xdr:colOff>600075</xdr:colOff>
      <xdr:row>80</xdr:row>
      <xdr:rowOff>72644</xdr:rowOff>
    </xdr:to>
    <xdr:sp macro="" textlink="">
      <xdr:nvSpPr>
        <xdr:cNvPr id="392" name="円/楕円 391"/>
        <xdr:cNvSpPr/>
      </xdr:nvSpPr>
      <xdr:spPr>
        <a:xfrm>
          <a:off x="3937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57421</xdr:rowOff>
    </xdr:from>
    <xdr:ext cx="736600" cy="259045"/>
    <xdr:sp macro="" textlink="">
      <xdr:nvSpPr>
        <xdr:cNvPr id="393" name="テキスト ボックス 392"/>
        <xdr:cNvSpPr txBox="1"/>
      </xdr:nvSpPr>
      <xdr:spPr>
        <a:xfrm>
          <a:off x="3606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94" name="円/楕円 393"/>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95" name="テキスト ボックス 394"/>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124206</xdr:rowOff>
    </xdr:from>
    <xdr:to>
      <xdr:col>3</xdr:col>
      <xdr:colOff>193675</xdr:colOff>
      <xdr:row>80</xdr:row>
      <xdr:rowOff>54356</xdr:rowOff>
    </xdr:to>
    <xdr:sp macro="" textlink="">
      <xdr:nvSpPr>
        <xdr:cNvPr id="396" name="円/楕円 395"/>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39133</xdr:rowOff>
    </xdr:from>
    <xdr:ext cx="762000" cy="259045"/>
    <xdr:sp macro="" textlink="">
      <xdr:nvSpPr>
        <xdr:cNvPr id="397" name="テキスト ボックス 396"/>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98" name="円/楕円 397"/>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11701</xdr:rowOff>
    </xdr:from>
    <xdr:ext cx="762000" cy="259045"/>
    <xdr:sp macro="" textlink="">
      <xdr:nvSpPr>
        <xdr:cNvPr id="399" name="テキスト ボックス 398"/>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物件費は抑制されているが、扶助費、補助費等の負担が</a:t>
          </a:r>
          <a:r>
            <a:rPr lang="ja-JP" altLang="en-US" sz="1100" b="0" i="0" baseline="0">
              <a:solidFill>
                <a:schemeClr val="dk1"/>
              </a:solidFill>
              <a:effectLst/>
              <a:latin typeface="+mn-lt"/>
              <a:ea typeface="+mn-ea"/>
              <a:cs typeface="+mn-cs"/>
            </a:rPr>
            <a:t>大きいことや、定年退職者の増加により人件費が増加したことにより、類似団体平均および</a:t>
          </a:r>
          <a:r>
            <a:rPr lang="ja-JP" altLang="ja-JP" sz="1100" b="0" i="0" baseline="0">
              <a:solidFill>
                <a:schemeClr val="dk1"/>
              </a:solidFill>
              <a:effectLst/>
              <a:latin typeface="+mn-lt"/>
              <a:ea typeface="+mn-ea"/>
              <a:cs typeface="+mn-cs"/>
            </a:rPr>
            <a:t>大阪府平均を下回</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水準となっている。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78</xdr:row>
      <xdr:rowOff>26415</xdr:rowOff>
    </xdr:to>
    <xdr:cxnSp macro="">
      <xdr:nvCxnSpPr>
        <xdr:cNvPr id="430" name="直線コネクタ 429"/>
        <xdr:cNvCxnSpPr/>
      </xdr:nvCxnSpPr>
      <xdr:spPr>
        <a:xfrm>
          <a:off x="15671800" y="132806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3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77</xdr:row>
      <xdr:rowOff>83565</xdr:rowOff>
    </xdr:to>
    <xdr:cxnSp macro="">
      <xdr:nvCxnSpPr>
        <xdr:cNvPr id="433" name="直線コネクタ 432"/>
        <xdr:cNvCxnSpPr/>
      </xdr:nvCxnSpPr>
      <xdr:spPr>
        <a:xfrm flipV="1">
          <a:off x="14782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74422</xdr:rowOff>
    </xdr:from>
    <xdr:to>
      <xdr:col>21</xdr:col>
      <xdr:colOff>361950</xdr:colOff>
      <xdr:row>77</xdr:row>
      <xdr:rowOff>83565</xdr:rowOff>
    </xdr:to>
    <xdr:cxnSp macro="">
      <xdr:nvCxnSpPr>
        <xdr:cNvPr id="436" name="直線コネクタ 435"/>
        <xdr:cNvCxnSpPr/>
      </xdr:nvCxnSpPr>
      <xdr:spPr>
        <a:xfrm>
          <a:off x="13893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8" name="テキスト ボックス 43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77</xdr:row>
      <xdr:rowOff>88137</xdr:rowOff>
    </xdr:to>
    <xdr:cxnSp macro="">
      <xdr:nvCxnSpPr>
        <xdr:cNvPr id="439" name="直線コネクタ 438"/>
        <xdr:cNvCxnSpPr/>
      </xdr:nvCxnSpPr>
      <xdr:spPr>
        <a:xfrm flipV="1">
          <a:off x="13004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41" name="テキスト ボックス 440"/>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49" name="円/楕円 448"/>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119142</xdr:rowOff>
    </xdr:from>
    <xdr:ext cx="762000" cy="259045"/>
    <xdr:sp macro="" textlink="">
      <xdr:nvSpPr>
        <xdr:cNvPr id="450"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51" name="円/楕円 450"/>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52" name="テキスト ボックス 451"/>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32765</xdr:rowOff>
    </xdr:from>
    <xdr:to>
      <xdr:col>21</xdr:col>
      <xdr:colOff>412750</xdr:colOff>
      <xdr:row>77</xdr:row>
      <xdr:rowOff>134365</xdr:rowOff>
    </xdr:to>
    <xdr:sp macro="" textlink="">
      <xdr:nvSpPr>
        <xdr:cNvPr id="453" name="円/楕円 452"/>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119142</xdr:rowOff>
    </xdr:from>
    <xdr:ext cx="762000" cy="259045"/>
    <xdr:sp macro="" textlink="">
      <xdr:nvSpPr>
        <xdr:cNvPr id="454" name="テキスト ボックス 453"/>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5" name="円/楕円 454"/>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6" name="テキスト ボックス 455"/>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57" name="円/楕円 456"/>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123714</xdr:rowOff>
    </xdr:from>
    <xdr:ext cx="762000" cy="259045"/>
    <xdr:sp macro="" textlink="">
      <xdr:nvSpPr>
        <xdr:cNvPr id="458" name="テキスト ボックス 457"/>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大阪府岸和田市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9184</xdr:rowOff>
    </xdr:from>
    <xdr:to>
      <xdr:col>4</xdr:col>
      <xdr:colOff>1117600</xdr:colOff>
      <xdr:row>17</xdr:row>
      <xdr:rowOff>28680</xdr:rowOff>
    </xdr:to>
    <xdr:cxnSp macro="">
      <xdr:nvCxnSpPr>
        <xdr:cNvPr id="52" name="直線コネクタ 51"/>
        <xdr:cNvCxnSpPr/>
      </xdr:nvCxnSpPr>
      <xdr:spPr bwMode="auto">
        <a:xfrm flipV="1">
          <a:off x="5003800" y="2971459"/>
          <a:ext cx="6477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165411</xdr:rowOff>
    </xdr:from>
    <xdr:ext cx="762000" cy="259045"/>
    <xdr:sp macro="" textlink="">
      <xdr:nvSpPr>
        <xdr:cNvPr id="53" name="人口1人当たり決算額の推移平均値テキスト130"/>
        <xdr:cNvSpPr txBox="1"/>
      </xdr:nvSpPr>
      <xdr:spPr>
        <a:xfrm>
          <a:off x="5740400" y="2956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169237</xdr:rowOff>
    </xdr:from>
    <xdr:to>
      <xdr:col>4</xdr:col>
      <xdr:colOff>469900</xdr:colOff>
      <xdr:row>17</xdr:row>
      <xdr:rowOff>28680</xdr:rowOff>
    </xdr:to>
    <xdr:cxnSp macro="">
      <xdr:nvCxnSpPr>
        <xdr:cNvPr id="55" name="直線コネクタ 54"/>
        <xdr:cNvCxnSpPr/>
      </xdr:nvCxnSpPr>
      <xdr:spPr bwMode="auto">
        <a:xfrm>
          <a:off x="4305300" y="2960062"/>
          <a:ext cx="698500" cy="3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169237</xdr:rowOff>
    </xdr:from>
    <xdr:to>
      <xdr:col>3</xdr:col>
      <xdr:colOff>904875</xdr:colOff>
      <xdr:row>17</xdr:row>
      <xdr:rowOff>26492</xdr:rowOff>
    </xdr:to>
    <xdr:cxnSp macro="">
      <xdr:nvCxnSpPr>
        <xdr:cNvPr id="58" name="直線コネクタ 57"/>
        <xdr:cNvCxnSpPr/>
      </xdr:nvCxnSpPr>
      <xdr:spPr bwMode="auto">
        <a:xfrm flipV="1">
          <a:off x="3606800" y="2960062"/>
          <a:ext cx="6985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150851</xdr:rowOff>
    </xdr:from>
    <xdr:to>
      <xdr:col>3</xdr:col>
      <xdr:colOff>206375</xdr:colOff>
      <xdr:row>17</xdr:row>
      <xdr:rowOff>26492</xdr:rowOff>
    </xdr:to>
    <xdr:cxnSp macro="">
      <xdr:nvCxnSpPr>
        <xdr:cNvPr id="61" name="直線コネクタ 60"/>
        <xdr:cNvCxnSpPr/>
      </xdr:nvCxnSpPr>
      <xdr:spPr bwMode="auto">
        <a:xfrm>
          <a:off x="2908300" y="2941676"/>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129834</xdr:rowOff>
    </xdr:from>
    <xdr:to>
      <xdr:col>5</xdr:col>
      <xdr:colOff>34925</xdr:colOff>
      <xdr:row>17</xdr:row>
      <xdr:rowOff>59984</xdr:rowOff>
    </xdr:to>
    <xdr:sp macro="" textlink="">
      <xdr:nvSpPr>
        <xdr:cNvPr id="71" name="円/楕円 70"/>
        <xdr:cNvSpPr/>
      </xdr:nvSpPr>
      <xdr:spPr bwMode="auto">
        <a:xfrm>
          <a:off x="5600700" y="292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146361</xdr:rowOff>
    </xdr:from>
    <xdr:ext cx="762000" cy="259045"/>
    <xdr:sp macro="" textlink="">
      <xdr:nvSpPr>
        <xdr:cNvPr id="72" name="人口1人当たり決算額の推移該当値テキスト130"/>
        <xdr:cNvSpPr txBox="1"/>
      </xdr:nvSpPr>
      <xdr:spPr>
        <a:xfrm>
          <a:off x="5740400" y="276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59,566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149330</xdr:rowOff>
    </xdr:from>
    <xdr:to>
      <xdr:col>4</xdr:col>
      <xdr:colOff>520700</xdr:colOff>
      <xdr:row>17</xdr:row>
      <xdr:rowOff>79480</xdr:rowOff>
    </xdr:to>
    <xdr:sp macro="" textlink="">
      <xdr:nvSpPr>
        <xdr:cNvPr id="73" name="円/楕円 72"/>
        <xdr:cNvSpPr/>
      </xdr:nvSpPr>
      <xdr:spPr bwMode="auto">
        <a:xfrm>
          <a:off x="4953000" y="294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64257</xdr:rowOff>
    </xdr:from>
    <xdr:ext cx="736600" cy="259045"/>
    <xdr:sp macro="" textlink="">
      <xdr:nvSpPr>
        <xdr:cNvPr id="74" name="テキスト ボックス 73"/>
        <xdr:cNvSpPr txBox="1"/>
      </xdr:nvSpPr>
      <xdr:spPr>
        <a:xfrm>
          <a:off x="4622800" y="302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118437</xdr:rowOff>
    </xdr:from>
    <xdr:to>
      <xdr:col>3</xdr:col>
      <xdr:colOff>955675</xdr:colOff>
      <xdr:row>17</xdr:row>
      <xdr:rowOff>48587</xdr:rowOff>
    </xdr:to>
    <xdr:sp macro="" textlink="">
      <xdr:nvSpPr>
        <xdr:cNvPr id="75" name="円/楕円 74"/>
        <xdr:cNvSpPr/>
      </xdr:nvSpPr>
      <xdr:spPr bwMode="auto">
        <a:xfrm>
          <a:off x="42545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33364</xdr:rowOff>
    </xdr:from>
    <xdr:ext cx="762000" cy="259045"/>
    <xdr:sp macro="" textlink="">
      <xdr:nvSpPr>
        <xdr:cNvPr id="76" name="テキスト ボックス 75"/>
        <xdr:cNvSpPr txBox="1"/>
      </xdr:nvSpPr>
      <xdr:spPr>
        <a:xfrm>
          <a:off x="3924300" y="299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147142</xdr:rowOff>
    </xdr:from>
    <xdr:to>
      <xdr:col>3</xdr:col>
      <xdr:colOff>257175</xdr:colOff>
      <xdr:row>17</xdr:row>
      <xdr:rowOff>77292</xdr:rowOff>
    </xdr:to>
    <xdr:sp macro="" textlink="">
      <xdr:nvSpPr>
        <xdr:cNvPr id="77" name="円/楕円 76"/>
        <xdr:cNvSpPr/>
      </xdr:nvSpPr>
      <xdr:spPr bwMode="auto">
        <a:xfrm>
          <a:off x="35560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62069</xdr:rowOff>
    </xdr:from>
    <xdr:ext cx="762000" cy="259045"/>
    <xdr:sp macro="" textlink="">
      <xdr:nvSpPr>
        <xdr:cNvPr id="78" name="テキスト ボックス 77"/>
        <xdr:cNvSpPr txBox="1"/>
      </xdr:nvSpPr>
      <xdr:spPr>
        <a:xfrm>
          <a:off x="3225800" y="302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100051</xdr:rowOff>
    </xdr:from>
    <xdr:to>
      <xdr:col>2</xdr:col>
      <xdr:colOff>692150</xdr:colOff>
      <xdr:row>17</xdr:row>
      <xdr:rowOff>30201</xdr:rowOff>
    </xdr:to>
    <xdr:sp macro="" textlink="">
      <xdr:nvSpPr>
        <xdr:cNvPr id="79" name="円/楕円 78"/>
        <xdr:cNvSpPr/>
      </xdr:nvSpPr>
      <xdr:spPr bwMode="auto">
        <a:xfrm>
          <a:off x="2857500" y="289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14978</xdr:rowOff>
    </xdr:from>
    <xdr:ext cx="762000" cy="259045"/>
    <xdr:sp macro="" textlink="">
      <xdr:nvSpPr>
        <xdr:cNvPr id="80" name="テキスト ボックス 79"/>
        <xdr:cNvSpPr txBox="1"/>
      </xdr:nvSpPr>
      <xdr:spPr>
        <a:xfrm>
          <a:off x="2527300" y="297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170859</xdr:rowOff>
    </xdr:from>
    <xdr:to>
      <xdr:col>4</xdr:col>
      <xdr:colOff>1117600</xdr:colOff>
      <xdr:row>34</xdr:row>
      <xdr:rowOff>197735</xdr:rowOff>
    </xdr:to>
    <xdr:cxnSp macro="">
      <xdr:nvCxnSpPr>
        <xdr:cNvPr id="115" name="直線コネクタ 114"/>
        <xdr:cNvCxnSpPr/>
      </xdr:nvCxnSpPr>
      <xdr:spPr bwMode="auto">
        <a:xfrm flipV="1">
          <a:off x="5003800" y="6438309"/>
          <a:ext cx="647700" cy="26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190662</xdr:rowOff>
    </xdr:from>
    <xdr:ext cx="762000" cy="259045"/>
    <xdr:sp macro="" textlink="">
      <xdr:nvSpPr>
        <xdr:cNvPr id="116" name="人口1人当たり決算額の推移平均値テキスト445"/>
        <xdr:cNvSpPr txBox="1"/>
      </xdr:nvSpPr>
      <xdr:spPr>
        <a:xfrm>
          <a:off x="5740400" y="6801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197735</xdr:rowOff>
    </xdr:from>
    <xdr:to>
      <xdr:col>4</xdr:col>
      <xdr:colOff>469900</xdr:colOff>
      <xdr:row>34</xdr:row>
      <xdr:rowOff>215142</xdr:rowOff>
    </xdr:to>
    <xdr:cxnSp macro="">
      <xdr:nvCxnSpPr>
        <xdr:cNvPr id="118" name="直線コネクタ 117"/>
        <xdr:cNvCxnSpPr/>
      </xdr:nvCxnSpPr>
      <xdr:spPr bwMode="auto">
        <a:xfrm flipV="1">
          <a:off x="4305300" y="6465185"/>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160833</xdr:rowOff>
    </xdr:from>
    <xdr:to>
      <xdr:col>3</xdr:col>
      <xdr:colOff>904875</xdr:colOff>
      <xdr:row>34</xdr:row>
      <xdr:rowOff>215142</xdr:rowOff>
    </xdr:to>
    <xdr:cxnSp macro="">
      <xdr:nvCxnSpPr>
        <xdr:cNvPr id="121" name="直線コネクタ 120"/>
        <xdr:cNvCxnSpPr/>
      </xdr:nvCxnSpPr>
      <xdr:spPr bwMode="auto">
        <a:xfrm>
          <a:off x="3606800" y="6428283"/>
          <a:ext cx="698500" cy="54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160833</xdr:rowOff>
    </xdr:from>
    <xdr:to>
      <xdr:col>3</xdr:col>
      <xdr:colOff>206375</xdr:colOff>
      <xdr:row>34</xdr:row>
      <xdr:rowOff>313113</xdr:rowOff>
    </xdr:to>
    <xdr:cxnSp macro="">
      <xdr:nvCxnSpPr>
        <xdr:cNvPr id="124" name="直線コネクタ 123"/>
        <xdr:cNvCxnSpPr/>
      </xdr:nvCxnSpPr>
      <xdr:spPr bwMode="auto">
        <a:xfrm flipV="1">
          <a:off x="2908300" y="6428283"/>
          <a:ext cx="6985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120059</xdr:rowOff>
    </xdr:from>
    <xdr:to>
      <xdr:col>5</xdr:col>
      <xdr:colOff>34925</xdr:colOff>
      <xdr:row>34</xdr:row>
      <xdr:rowOff>221659</xdr:rowOff>
    </xdr:to>
    <xdr:sp macro="" textlink="">
      <xdr:nvSpPr>
        <xdr:cNvPr id="134" name="円/楕円 133"/>
        <xdr:cNvSpPr/>
      </xdr:nvSpPr>
      <xdr:spPr bwMode="auto">
        <a:xfrm>
          <a:off x="5600700" y="638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308036</xdr:rowOff>
    </xdr:from>
    <xdr:ext cx="762000" cy="259045"/>
    <xdr:sp macro="" textlink="">
      <xdr:nvSpPr>
        <xdr:cNvPr id="135" name="人口1人当たり決算額の推移該当値テキスト445"/>
        <xdr:cNvSpPr txBox="1"/>
      </xdr:nvSpPr>
      <xdr:spPr>
        <a:xfrm>
          <a:off x="5740400" y="623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25,907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146935</xdr:rowOff>
    </xdr:from>
    <xdr:to>
      <xdr:col>4</xdr:col>
      <xdr:colOff>520700</xdr:colOff>
      <xdr:row>34</xdr:row>
      <xdr:rowOff>248535</xdr:rowOff>
    </xdr:to>
    <xdr:sp macro="" textlink="">
      <xdr:nvSpPr>
        <xdr:cNvPr id="136" name="円/楕円 135"/>
        <xdr:cNvSpPr/>
      </xdr:nvSpPr>
      <xdr:spPr bwMode="auto">
        <a:xfrm>
          <a:off x="4953000" y="641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258712</xdr:rowOff>
    </xdr:from>
    <xdr:ext cx="736600" cy="259045"/>
    <xdr:sp macro="" textlink="">
      <xdr:nvSpPr>
        <xdr:cNvPr id="137" name="テキスト ボックス 136"/>
        <xdr:cNvSpPr txBox="1"/>
      </xdr:nvSpPr>
      <xdr:spPr>
        <a:xfrm>
          <a:off x="4622800" y="618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164342</xdr:rowOff>
    </xdr:from>
    <xdr:to>
      <xdr:col>3</xdr:col>
      <xdr:colOff>955675</xdr:colOff>
      <xdr:row>34</xdr:row>
      <xdr:rowOff>265942</xdr:rowOff>
    </xdr:to>
    <xdr:sp macro="" textlink="">
      <xdr:nvSpPr>
        <xdr:cNvPr id="138" name="円/楕円 137"/>
        <xdr:cNvSpPr/>
      </xdr:nvSpPr>
      <xdr:spPr bwMode="auto">
        <a:xfrm>
          <a:off x="4254500" y="643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276119</xdr:rowOff>
    </xdr:from>
    <xdr:ext cx="762000" cy="259045"/>
    <xdr:sp macro="" textlink="">
      <xdr:nvSpPr>
        <xdr:cNvPr id="139" name="テキスト ボックス 138"/>
        <xdr:cNvSpPr txBox="1"/>
      </xdr:nvSpPr>
      <xdr:spPr>
        <a:xfrm>
          <a:off x="3924300" y="620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110033</xdr:rowOff>
    </xdr:from>
    <xdr:to>
      <xdr:col>3</xdr:col>
      <xdr:colOff>257175</xdr:colOff>
      <xdr:row>34</xdr:row>
      <xdr:rowOff>211633</xdr:rowOff>
    </xdr:to>
    <xdr:sp macro="" textlink="">
      <xdr:nvSpPr>
        <xdr:cNvPr id="140" name="円/楕円 139"/>
        <xdr:cNvSpPr/>
      </xdr:nvSpPr>
      <xdr:spPr bwMode="auto">
        <a:xfrm>
          <a:off x="3556000" y="637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221810</xdr:rowOff>
    </xdr:from>
    <xdr:ext cx="762000" cy="259045"/>
    <xdr:sp macro="" textlink="">
      <xdr:nvSpPr>
        <xdr:cNvPr id="141" name="テキスト ボックス 140"/>
        <xdr:cNvSpPr txBox="1"/>
      </xdr:nvSpPr>
      <xdr:spPr>
        <a:xfrm>
          <a:off x="3225800" y="614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262313</xdr:rowOff>
    </xdr:from>
    <xdr:to>
      <xdr:col>2</xdr:col>
      <xdr:colOff>692150</xdr:colOff>
      <xdr:row>35</xdr:row>
      <xdr:rowOff>21013</xdr:rowOff>
    </xdr:to>
    <xdr:sp macro="" textlink="">
      <xdr:nvSpPr>
        <xdr:cNvPr id="142" name="円/楕円 141"/>
        <xdr:cNvSpPr/>
      </xdr:nvSpPr>
      <xdr:spPr bwMode="auto">
        <a:xfrm>
          <a:off x="2857500" y="652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31190</xdr:rowOff>
    </xdr:from>
    <xdr:ext cx="762000" cy="259045"/>
    <xdr:sp macro="" textlink="">
      <xdr:nvSpPr>
        <xdr:cNvPr id="143" name="テキスト ボックス 142"/>
        <xdr:cNvSpPr txBox="1"/>
      </xdr:nvSpPr>
      <xdr:spPr>
        <a:xfrm>
          <a:off x="2527300" y="629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三位一体改革後、財政構造上の問題が顕在化し、平成17年度に実質単年度収支は赤字に陥ったが、平成19年度以降、「きしわだ行財政再生プラン」（平成19年3月策定。計画期間：平成19年度～平成23年度）に基づき、職員数の削減、給与の適正化を中心とする行財政改革に集中的に取り組んだことにより、黒字体質への転換に成功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年度は扶助費及び繰出金の増に加え、定年退職者の増加に伴い人件費が増加したこと、給与減額措置の影響等により普通交付税が減少したこと等により収支が悪化。結果として、</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が赤字となった。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今後はまず、実質単年度収支の黒字化をめざし、黒字を維持できるよう努め、さらには</a:t>
          </a:r>
          <a:r>
            <a:rPr lang="ja-JP" altLang="ja-JP" sz="1100" b="0" i="0" baseline="0">
              <a:solidFill>
                <a:schemeClr val="dk1"/>
              </a:solidFill>
              <a:effectLst/>
              <a:latin typeface="+mn-lt"/>
              <a:ea typeface="+mn-ea"/>
              <a:cs typeface="+mn-cs"/>
            </a:rPr>
            <a:t>、将来にわたり安定的な財政運営を行っていくために十分な水準の基金残高を確保でき</a:t>
          </a:r>
          <a:r>
            <a:rPr lang="ja-JP" altLang="en-US" sz="1100" b="0" i="0" baseline="0">
              <a:solidFill>
                <a:schemeClr val="dk1"/>
              </a:solidFill>
              <a:effectLst/>
              <a:latin typeface="+mn-lt"/>
              <a:ea typeface="+mn-ea"/>
              <a:cs typeface="+mn-cs"/>
            </a:rPr>
            <a:t>るよう</a:t>
          </a:r>
          <a:r>
            <a:rPr lang="ja-JP" altLang="ja-JP" sz="1100" b="0" i="0" baseline="0">
              <a:solidFill>
                <a:schemeClr val="dk1"/>
              </a:solidFill>
              <a:effectLst/>
              <a:latin typeface="+mn-lt"/>
              <a:ea typeface="+mn-ea"/>
              <a:cs typeface="+mn-cs"/>
            </a:rPr>
            <a:t>資金を積み増していく必要がある。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近年、財政面において最も大きな問題を抱えている会計は、国民健康保険事業特別会計である。平成20年度以降、医療制度改革の影響を強く受け、大幅な収支悪化につながったが、平成24年度に単年度収支が均衡する水準まで保険料の増額改定を実施し、財政の健全化を図ったところ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しかしながら、平成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年度においては医療費が</a:t>
          </a:r>
          <a:r>
            <a:rPr lang="ja-JP" altLang="ja-JP" sz="1100" b="0" i="0" baseline="0">
              <a:solidFill>
                <a:schemeClr val="dk1"/>
              </a:solidFill>
              <a:effectLst/>
              <a:latin typeface="+mn-lt"/>
              <a:ea typeface="+mn-ea"/>
              <a:cs typeface="+mn-cs"/>
            </a:rPr>
            <a:t>前年度と比較すると約</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増加するなどの要因により、赤字額が増加している。</a:t>
          </a:r>
          <a:r>
            <a:rPr lang="ja-JP" altLang="ja-JP" sz="1100" b="0" i="0" baseline="0">
              <a:solidFill>
                <a:schemeClr val="dk1"/>
              </a:solidFill>
              <a:effectLst/>
              <a:latin typeface="+mn-lt"/>
              <a:ea typeface="+mn-ea"/>
              <a:cs typeface="+mn-cs"/>
            </a:rPr>
            <a:t>今後も、医療費と制度改正の動向を見極めながら、適正な保険料水準を設定し、国保財政の健全性を維持していく方針である。</a:t>
          </a:r>
          <a:endParaRPr lang="ja-JP" altLang="ja-JP" sz="1400">
            <a:effectLst/>
          </a:endParaRPr>
        </a:p>
        <a:p>
          <a:pPr rtl="0"/>
          <a:r>
            <a:rPr lang="ja-JP" altLang="ja-JP" sz="1100" b="0" i="0" baseline="0">
              <a:solidFill>
                <a:schemeClr val="dk1"/>
              </a:solidFill>
              <a:effectLst/>
              <a:latin typeface="+mn-lt"/>
              <a:ea typeface="+mn-ea"/>
              <a:cs typeface="+mn-cs"/>
            </a:rPr>
            <a:t>　すべての会計を通じて見ると、病院事業会計、上水道事業会計の黒字額で、国民健康保険事業特別会計の赤字額を打ち消す構図となっている。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普通会計においては、平成年代初頭から約10年にわたり集中的に実施した大規模な建設投資（主に地方単独事業）の財源として発行した起債の償還負担に加え、</a:t>
          </a:r>
          <a:r>
            <a:rPr lang="ja-JP" altLang="en-US" sz="1100" b="0" i="0" baseline="0">
              <a:solidFill>
                <a:schemeClr val="dk1"/>
              </a:solidFill>
              <a:effectLst/>
              <a:latin typeface="+mn-lt"/>
              <a:ea typeface="+mn-ea"/>
              <a:cs typeface="+mn-cs"/>
            </a:rPr>
            <a:t>三セク債、</a:t>
          </a:r>
          <a:r>
            <a:rPr lang="ja-JP" altLang="ja-JP" sz="1100" b="0" i="0" baseline="0">
              <a:solidFill>
                <a:schemeClr val="dk1"/>
              </a:solidFill>
              <a:effectLst/>
              <a:latin typeface="+mn-lt"/>
              <a:ea typeface="+mn-ea"/>
              <a:cs typeface="+mn-cs"/>
            </a:rPr>
            <a:t>土地開発公社の経営健全化計画等に基づき発行した公共用地先行取得債や退職手当債の負担が影響し、公債費負担割合が上昇、全体として依然高い水準で推移している。</a:t>
          </a:r>
          <a:endParaRPr lang="ja-JP" altLang="ja-JP" sz="1400">
            <a:effectLst/>
          </a:endParaRPr>
        </a:p>
        <a:p>
          <a:pPr rtl="0"/>
          <a:r>
            <a:rPr lang="ja-JP" altLang="ja-JP" sz="1100" b="0" i="0" baseline="0">
              <a:solidFill>
                <a:schemeClr val="dk1"/>
              </a:solidFill>
              <a:effectLst/>
              <a:latin typeface="+mn-lt"/>
              <a:ea typeface="+mn-ea"/>
              <a:cs typeface="+mn-cs"/>
            </a:rPr>
            <a:t>　準元利償還金については、その大半を占める下水道事業への繰出金について、平成19年度より原則として基準外繰出金を廃止したため大きく減少したが、反対に一部事務組合により運営している清掃処理施設の新設移転に伴う公債費負担が増嵩し、全体として高い水準に留ま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一般会計等、公営企業、組合等に係る起債については、それぞれ元利償還のピーク期を迎えて</a:t>
          </a:r>
          <a:r>
            <a:rPr lang="ja-JP" altLang="en-US" sz="1100" b="0" i="0" baseline="0">
              <a:solidFill>
                <a:schemeClr val="dk1"/>
              </a:solidFill>
              <a:effectLst/>
              <a:latin typeface="+mn-lt"/>
              <a:ea typeface="+mn-ea"/>
              <a:cs typeface="+mn-cs"/>
            </a:rPr>
            <a:t>おり、また、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は土地開発公社解散に伴い多額の起債を発行したことにより一般会計等の現在高は一時的に増加した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新規の起債発行を厳しく抑制しているため、ストックベースでは着実に改善している。</a:t>
          </a:r>
          <a:endParaRPr lang="ja-JP" altLang="ja-JP" sz="1400">
            <a:effectLst/>
          </a:endParaRPr>
        </a:p>
        <a:p>
          <a:pPr rtl="0"/>
          <a:r>
            <a:rPr lang="ja-JP" altLang="ja-JP" sz="1100" b="0" i="0" baseline="0">
              <a:solidFill>
                <a:schemeClr val="dk1"/>
              </a:solidFill>
              <a:effectLst/>
              <a:latin typeface="+mn-lt"/>
              <a:ea typeface="+mn-ea"/>
              <a:cs typeface="+mn-cs"/>
            </a:rPr>
            <a:t>　退職手当負担見込額については、平成19年度以降、「きしわだ行財政再生プラン」（平成19年3月策定。計画期間：平成19年度～平成23年度）に基づき、定年退職者の原則不補充により、職員数を大幅に削減したため、減少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さらに、「行財政新改革プラン」</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月策定。計画期間：平成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に基づき、土地開発公社の解散など業務の見直しを進め、</a:t>
          </a:r>
          <a:r>
            <a:rPr lang="ja-JP" altLang="ja-JP" sz="1100" b="0" i="0" baseline="0">
              <a:solidFill>
                <a:schemeClr val="dk1"/>
              </a:solidFill>
              <a:effectLst/>
              <a:latin typeface="+mn-lt"/>
              <a:ea typeface="+mn-ea"/>
              <a:cs typeface="+mn-cs"/>
            </a:rPr>
            <a:t>設立法人等の負債額等負担見込額については大幅に減少している。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72876030</v>
      </c>
      <c r="BO4" s="379"/>
      <c r="BP4" s="379"/>
      <c r="BQ4" s="379"/>
      <c r="BR4" s="379"/>
      <c r="BS4" s="379"/>
      <c r="BT4" s="379"/>
      <c r="BU4" s="380"/>
      <c r="BV4" s="378">
        <v>73953349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0.2</v>
      </c>
      <c r="CU4" s="554"/>
      <c r="CV4" s="554"/>
      <c r="CW4" s="554"/>
      <c r="CX4" s="554"/>
      <c r="CY4" s="554"/>
      <c r="CZ4" s="554"/>
      <c r="DA4" s="555"/>
      <c r="DB4" s="553">
        <v>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72726660</v>
      </c>
      <c r="BO5" s="384"/>
      <c r="BP5" s="384"/>
      <c r="BQ5" s="384"/>
      <c r="BR5" s="384"/>
      <c r="BS5" s="384"/>
      <c r="BT5" s="384"/>
      <c r="BU5" s="385"/>
      <c r="BV5" s="383">
        <v>73510761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100.5</v>
      </c>
      <c r="CU5" s="354"/>
      <c r="CV5" s="354"/>
      <c r="CW5" s="354"/>
      <c r="CX5" s="354"/>
      <c r="CY5" s="354"/>
      <c r="CZ5" s="354"/>
      <c r="DA5" s="355"/>
      <c r="DB5" s="353">
        <v>97.8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149370</v>
      </c>
      <c r="BO6" s="384"/>
      <c r="BP6" s="384"/>
      <c r="BQ6" s="384"/>
      <c r="BR6" s="384"/>
      <c r="BS6" s="384"/>
      <c r="BT6" s="384"/>
      <c r="BU6" s="385"/>
      <c r="BV6" s="383">
        <v>442588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109.4</v>
      </c>
      <c r="CU6" s="528"/>
      <c r="CV6" s="528"/>
      <c r="CW6" s="528"/>
      <c r="CX6" s="528"/>
      <c r="CY6" s="528"/>
      <c r="CZ6" s="528"/>
      <c r="DA6" s="529"/>
      <c r="DB6" s="527">
        <v>106.2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54049</v>
      </c>
      <c r="BO7" s="384"/>
      <c r="BP7" s="384"/>
      <c r="BQ7" s="384"/>
      <c r="BR7" s="384"/>
      <c r="BS7" s="384"/>
      <c r="BT7" s="384"/>
      <c r="BU7" s="385"/>
      <c r="BV7" s="383">
        <v>150468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42225989</v>
      </c>
      <c r="CU7" s="384"/>
      <c r="CV7" s="384"/>
      <c r="CW7" s="384"/>
      <c r="CX7" s="384"/>
      <c r="CY7" s="384"/>
      <c r="CZ7" s="384"/>
      <c r="DA7" s="385"/>
      <c r="DB7" s="383">
        <v>42034125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95321</v>
      </c>
      <c r="BO8" s="384"/>
      <c r="BP8" s="384"/>
      <c r="BQ8" s="384"/>
      <c r="BR8" s="384"/>
      <c r="BS8" s="384"/>
      <c r="BT8" s="384"/>
      <c r="BU8" s="385"/>
      <c r="BV8" s="383">
        <v>292120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0.57999999999999996</v>
      </c>
      <c r="CU8" s="491"/>
      <c r="CV8" s="491"/>
      <c r="CW8" s="491"/>
      <c r="CX8" s="491"/>
      <c r="CY8" s="491"/>
      <c r="CZ8" s="491"/>
      <c r="DA8" s="492"/>
      <c r="DB8" s="490">
        <v>0.56999999999999995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199234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-196799</v>
      </c>
      <c r="BO9" s="384"/>
      <c r="BP9" s="384"/>
      <c r="BQ9" s="384"/>
      <c r="BR9" s="384"/>
      <c r="BS9" s="384"/>
      <c r="BT9" s="384"/>
      <c r="BU9" s="385"/>
      <c r="BV9" s="383">
        <v>-193080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20.3</v>
      </c>
      <c r="CU9" s="354"/>
      <c r="CV9" s="354"/>
      <c r="CW9" s="354"/>
      <c r="CX9" s="354"/>
      <c r="CY9" s="354"/>
      <c r="CZ9" s="354"/>
      <c r="DA9" s="355"/>
      <c r="DB9" s="353">
        <v>20.8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201160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5269</v>
      </c>
      <c r="BO10" s="384"/>
      <c r="BP10" s="384"/>
      <c r="BQ10" s="384"/>
      <c r="BR10" s="384"/>
      <c r="BS10" s="384"/>
      <c r="BT10" s="384"/>
      <c r="BU10" s="385"/>
      <c r="BV10" s="383">
        <v>394850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201077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600000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199256</v>
      </c>
      <c r="S13" s="483"/>
      <c r="T13" s="483"/>
      <c r="U13" s="483"/>
      <c r="V13" s="484"/>
      <c r="W13" s="470" t="s">
        <v>123</v>
      </c>
      <c r="X13" s="396"/>
      <c r="Y13" s="396"/>
      <c r="Z13" s="396"/>
      <c r="AA13" s="396"/>
      <c r="AB13" s="397"/>
      <c r="AC13" s="359">
        <v>1076</v>
      </c>
      <c r="AD13" s="360"/>
      <c r="AE13" s="360"/>
      <c r="AF13" s="360"/>
      <c r="AG13" s="361"/>
      <c r="AH13" s="359">
        <v>1388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-791530</v>
      </c>
      <c r="BO13" s="384"/>
      <c r="BP13" s="384"/>
      <c r="BQ13" s="384"/>
      <c r="BR13" s="384"/>
      <c r="BS13" s="384"/>
      <c r="BT13" s="384"/>
      <c r="BU13" s="385"/>
      <c r="BV13" s="383">
        <v>201770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14.8</v>
      </c>
      <c r="CU13" s="354"/>
      <c r="CV13" s="354"/>
      <c r="CW13" s="354"/>
      <c r="CX13" s="354"/>
      <c r="CY13" s="354"/>
      <c r="CZ13" s="354"/>
      <c r="DA13" s="355"/>
      <c r="DB13" s="353">
        <v>14.9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201467</v>
      </c>
      <c r="S14" s="483"/>
      <c r="T14" s="483"/>
      <c r="U14" s="483"/>
      <c r="V14" s="484"/>
      <c r="W14" s="485"/>
      <c r="X14" s="399"/>
      <c r="Y14" s="399"/>
      <c r="Z14" s="399"/>
      <c r="AA14" s="399"/>
      <c r="AB14" s="400"/>
      <c r="AC14" s="475">
        <v>1.4</v>
      </c>
      <c r="AD14" s="476"/>
      <c r="AE14" s="476"/>
      <c r="AF14" s="476"/>
      <c r="AG14" s="477"/>
      <c r="AH14" s="475">
        <v>1.6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97</v>
      </c>
      <c r="CU14" s="454"/>
      <c r="CV14" s="454"/>
      <c r="CW14" s="454"/>
      <c r="CX14" s="454"/>
      <c r="CY14" s="454"/>
      <c r="CZ14" s="454"/>
      <c r="DA14" s="455"/>
      <c r="DB14" s="486">
        <v>106.1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199626</v>
      </c>
      <c r="S15" s="483"/>
      <c r="T15" s="483"/>
      <c r="U15" s="483"/>
      <c r="V15" s="484"/>
      <c r="W15" s="470" t="s">
        <v>130</v>
      </c>
      <c r="X15" s="396"/>
      <c r="Y15" s="396"/>
      <c r="Z15" s="396"/>
      <c r="AA15" s="396"/>
      <c r="AB15" s="397"/>
      <c r="AC15" s="359">
        <v>20265</v>
      </c>
      <c r="AD15" s="360"/>
      <c r="AE15" s="360"/>
      <c r="AF15" s="360"/>
      <c r="AG15" s="361"/>
      <c r="AH15" s="359">
        <v>23820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19224237</v>
      </c>
      <c r="BO15" s="379"/>
      <c r="BP15" s="379"/>
      <c r="BQ15" s="379"/>
      <c r="BR15" s="379"/>
      <c r="BS15" s="379"/>
      <c r="BT15" s="379"/>
      <c r="BU15" s="380"/>
      <c r="BV15" s="378">
        <v>19051430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25.8</v>
      </c>
      <c r="AD16" s="476"/>
      <c r="AE16" s="476"/>
      <c r="AF16" s="476"/>
      <c r="AG16" s="477"/>
      <c r="AH16" s="475">
        <v>27.2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32973633</v>
      </c>
      <c r="BO16" s="384"/>
      <c r="BP16" s="384"/>
      <c r="BQ16" s="384"/>
      <c r="BR16" s="384"/>
      <c r="BS16" s="384"/>
      <c r="BT16" s="384"/>
      <c r="BU16" s="385"/>
      <c r="BV16" s="383">
        <v>33053505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57089</v>
      </c>
      <c r="AD17" s="360"/>
      <c r="AE17" s="360"/>
      <c r="AF17" s="360"/>
      <c r="AG17" s="361"/>
      <c r="AH17" s="359">
        <v>60919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24975248</v>
      </c>
      <c r="BO17" s="384"/>
      <c r="BP17" s="384"/>
      <c r="BQ17" s="384"/>
      <c r="BR17" s="384"/>
      <c r="BS17" s="384"/>
      <c r="BT17" s="384"/>
      <c r="BU17" s="385"/>
      <c r="BV17" s="383">
        <v>24690035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72.319999999999993</v>
      </c>
      <c r="M18" s="446"/>
      <c r="N18" s="446"/>
      <c r="O18" s="446"/>
      <c r="P18" s="446"/>
      <c r="Q18" s="446"/>
      <c r="R18" s="447"/>
      <c r="S18" s="447"/>
      <c r="T18" s="447"/>
      <c r="U18" s="447"/>
      <c r="V18" s="448"/>
      <c r="W18" s="462"/>
      <c r="X18" s="463"/>
      <c r="Y18" s="463"/>
      <c r="Z18" s="463"/>
      <c r="AA18" s="463"/>
      <c r="AB18" s="471"/>
      <c r="AC18" s="347">
        <v>72.8</v>
      </c>
      <c r="AD18" s="348"/>
      <c r="AE18" s="348"/>
      <c r="AF18" s="348"/>
      <c r="AG18" s="449"/>
      <c r="AH18" s="347">
        <v>69.599999999999994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43378917</v>
      </c>
      <c r="BO18" s="384"/>
      <c r="BP18" s="384"/>
      <c r="BQ18" s="384"/>
      <c r="BR18" s="384"/>
      <c r="BS18" s="384"/>
      <c r="BT18" s="384"/>
      <c r="BU18" s="385"/>
      <c r="BV18" s="383">
        <v>41806332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2755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48355414</v>
      </c>
      <c r="BO19" s="384"/>
      <c r="BP19" s="384"/>
      <c r="BQ19" s="384"/>
      <c r="BR19" s="384"/>
      <c r="BS19" s="384"/>
      <c r="BT19" s="384"/>
      <c r="BU19" s="385"/>
      <c r="BV19" s="383">
        <v>46491249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75353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80198366</v>
      </c>
      <c r="BO23" s="384"/>
      <c r="BP23" s="384"/>
      <c r="BQ23" s="384"/>
      <c r="BR23" s="384"/>
      <c r="BS23" s="384"/>
      <c r="BT23" s="384"/>
      <c r="BU23" s="385"/>
      <c r="BV23" s="383">
        <v>82822978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8910</v>
      </c>
      <c r="R24" s="360"/>
      <c r="S24" s="360"/>
      <c r="T24" s="360"/>
      <c r="U24" s="360"/>
      <c r="V24" s="361"/>
      <c r="W24" s="425"/>
      <c r="X24" s="416"/>
      <c r="Y24" s="417"/>
      <c r="Z24" s="356" t="s">
        <v>153</v>
      </c>
      <c r="AA24" s="357"/>
      <c r="AB24" s="357"/>
      <c r="AC24" s="357"/>
      <c r="AD24" s="357"/>
      <c r="AE24" s="357"/>
      <c r="AF24" s="357"/>
      <c r="AG24" s="358"/>
      <c r="AH24" s="359">
        <v>1143</v>
      </c>
      <c r="AI24" s="360"/>
      <c r="AJ24" s="360"/>
      <c r="AK24" s="360"/>
      <c r="AL24" s="361"/>
      <c r="AM24" s="359">
        <v>3577590</v>
      </c>
      <c r="AN24" s="360"/>
      <c r="AO24" s="360"/>
      <c r="AP24" s="360"/>
      <c r="AQ24" s="360"/>
      <c r="AR24" s="361"/>
      <c r="AS24" s="359">
        <v>3130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42305230</v>
      </c>
      <c r="BO24" s="384"/>
      <c r="BP24" s="384"/>
      <c r="BQ24" s="384"/>
      <c r="BR24" s="384"/>
      <c r="BS24" s="384"/>
      <c r="BT24" s="384"/>
      <c r="BU24" s="385"/>
      <c r="BV24" s="383">
        <v>40473038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7650</v>
      </c>
      <c r="R25" s="360"/>
      <c r="S25" s="360"/>
      <c r="T25" s="360"/>
      <c r="U25" s="360"/>
      <c r="V25" s="361"/>
      <c r="W25" s="425"/>
      <c r="X25" s="416"/>
      <c r="Y25" s="417"/>
      <c r="Z25" s="356" t="s">
        <v>156</v>
      </c>
      <c r="AA25" s="357"/>
      <c r="AB25" s="357"/>
      <c r="AC25" s="357"/>
      <c r="AD25" s="357"/>
      <c r="AE25" s="357"/>
      <c r="AF25" s="357"/>
      <c r="AG25" s="358"/>
      <c r="AH25" s="359">
        <v>174</v>
      </c>
      <c r="AI25" s="360"/>
      <c r="AJ25" s="360"/>
      <c r="AK25" s="360"/>
      <c r="AL25" s="361"/>
      <c r="AM25" s="359">
        <v>536442</v>
      </c>
      <c r="AN25" s="360"/>
      <c r="AO25" s="360"/>
      <c r="AP25" s="360"/>
      <c r="AQ25" s="360"/>
      <c r="AR25" s="361"/>
      <c r="AS25" s="359">
        <v>3083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7729090</v>
      </c>
      <c r="BO25" s="379"/>
      <c r="BP25" s="379"/>
      <c r="BQ25" s="379"/>
      <c r="BR25" s="379"/>
      <c r="BS25" s="379"/>
      <c r="BT25" s="379"/>
      <c r="BU25" s="380"/>
      <c r="BV25" s="378">
        <v>7846805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6750</v>
      </c>
      <c r="R26" s="360"/>
      <c r="S26" s="360"/>
      <c r="T26" s="360"/>
      <c r="U26" s="360"/>
      <c r="V26" s="361"/>
      <c r="W26" s="425"/>
      <c r="X26" s="416"/>
      <c r="Y26" s="417"/>
      <c r="Z26" s="356" t="s">
        <v>159</v>
      </c>
      <c r="AA26" s="436"/>
      <c r="AB26" s="436"/>
      <c r="AC26" s="436"/>
      <c r="AD26" s="436"/>
      <c r="AE26" s="436"/>
      <c r="AF26" s="436"/>
      <c r="AG26" s="437"/>
      <c r="AH26" s="359">
        <v>161</v>
      </c>
      <c r="AI26" s="360"/>
      <c r="AJ26" s="360"/>
      <c r="AK26" s="360"/>
      <c r="AL26" s="361"/>
      <c r="AM26" s="359">
        <v>519708</v>
      </c>
      <c r="AN26" s="360"/>
      <c r="AO26" s="360"/>
      <c r="AP26" s="360"/>
      <c r="AQ26" s="360"/>
      <c r="AR26" s="361"/>
      <c r="AS26" s="359">
        <v>3228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265407</v>
      </c>
      <c r="BO26" s="384"/>
      <c r="BP26" s="384"/>
      <c r="BQ26" s="384"/>
      <c r="BR26" s="384"/>
      <c r="BS26" s="384"/>
      <c r="BT26" s="384"/>
      <c r="BU26" s="385"/>
      <c r="BV26" s="383">
        <v>126173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6600</v>
      </c>
      <c r="R27" s="360"/>
      <c r="S27" s="360"/>
      <c r="T27" s="360"/>
      <c r="U27" s="360"/>
      <c r="V27" s="361"/>
      <c r="W27" s="425"/>
      <c r="X27" s="416"/>
      <c r="Y27" s="417"/>
      <c r="Z27" s="356" t="s">
        <v>162</v>
      </c>
      <c r="AA27" s="357"/>
      <c r="AB27" s="357"/>
      <c r="AC27" s="357"/>
      <c r="AD27" s="357"/>
      <c r="AE27" s="357"/>
      <c r="AF27" s="357"/>
      <c r="AG27" s="358"/>
      <c r="AH27" s="359">
        <v>156</v>
      </c>
      <c r="AI27" s="360"/>
      <c r="AJ27" s="360"/>
      <c r="AK27" s="360"/>
      <c r="AL27" s="361"/>
      <c r="AM27" s="359">
        <v>538492</v>
      </c>
      <c r="AN27" s="360"/>
      <c r="AO27" s="360"/>
      <c r="AP27" s="360"/>
      <c r="AQ27" s="360"/>
      <c r="AR27" s="361"/>
      <c r="AS27" s="359">
        <v>3452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2213436</v>
      </c>
      <c r="BO27" s="387"/>
      <c r="BP27" s="387"/>
      <c r="BQ27" s="387"/>
      <c r="BR27" s="387"/>
      <c r="BS27" s="387"/>
      <c r="BT27" s="387"/>
      <c r="BU27" s="388"/>
      <c r="BV27" s="386">
        <v>2213436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6300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2832386</v>
      </c>
      <c r="BO28" s="379"/>
      <c r="BP28" s="379"/>
      <c r="BQ28" s="379"/>
      <c r="BR28" s="379"/>
      <c r="BS28" s="379"/>
      <c r="BT28" s="379"/>
      <c r="BU28" s="380"/>
      <c r="BV28" s="378">
        <v>3277117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6000</v>
      </c>
      <c r="R29" s="360"/>
      <c r="S29" s="360"/>
      <c r="T29" s="360"/>
      <c r="U29" s="360"/>
      <c r="V29" s="361"/>
      <c r="W29" s="425"/>
      <c r="X29" s="416"/>
      <c r="Y29" s="417"/>
      <c r="Z29" s="356" t="s">
        <v>169</v>
      </c>
      <c r="AA29" s="357"/>
      <c r="AB29" s="357"/>
      <c r="AC29" s="357"/>
      <c r="AD29" s="357"/>
      <c r="AE29" s="357"/>
      <c r="AF29" s="357"/>
      <c r="AG29" s="358"/>
      <c r="AH29" s="359">
        <v>1299</v>
      </c>
      <c r="AI29" s="360"/>
      <c r="AJ29" s="360"/>
      <c r="AK29" s="360"/>
      <c r="AL29" s="361"/>
      <c r="AM29" s="359">
        <v>4116082</v>
      </c>
      <c r="AN29" s="360"/>
      <c r="AO29" s="360"/>
      <c r="AP29" s="360"/>
      <c r="AQ29" s="360"/>
      <c r="AR29" s="361"/>
      <c r="AS29" s="359">
        <v>3169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628037</v>
      </c>
      <c r="BO29" s="384"/>
      <c r="BP29" s="384"/>
      <c r="BQ29" s="384"/>
      <c r="BR29" s="384"/>
      <c r="BS29" s="384"/>
      <c r="BT29" s="384"/>
      <c r="BU29" s="385"/>
      <c r="BV29" s="383">
        <v>1215215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3550002</v>
      </c>
      <c r="BO30" s="387"/>
      <c r="BP30" s="387"/>
      <c r="BQ30" s="387"/>
      <c r="BR30" s="387"/>
      <c r="BS30" s="387"/>
      <c r="BT30" s="387"/>
      <c r="BU30" s="388"/>
      <c r="BV30" s="386">
        <v>3435743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岸和田市貝塚市清掃施設組合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岸和田市公園緑化協会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大阪府都市競艇組合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テレビ岸和田</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自転車競技事業特別会計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大阪府後期高齢者医療広域連合（後期高齢者医療特別会計）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0" t="s">
        <v>24</v>
      </c>
      <c r="C41" s="1181"/>
      <c r="D41" s="81"/>
      <c r="E41" s="1182" t="s">
        <v>25</v>
      </c>
      <c r="F41" s="1182"/>
      <c r="G41" s="1182"/>
      <c r="H41" s="1183"/>
      <c r="I41" s="82">
        <v>83539</v>
      </c>
      <c r="J41" s="83">
        <v>84295</v>
      </c>
      <c r="K41" s="83">
        <v>81365</v>
      </c>
      <c r="L41" s="83">
        <v>82823</v>
      </c>
      <c r="M41" s="84">
        <v>80198</v>
      </c>
    </row>
    <row r="42" spans="2:13" ht="27.75" customHeight="1">
      <c r="B42" s="1170"/>
      <c r="C42" s="1171"/>
      <c r="D42" s="85"/>
      <c r="E42" s="1174" t="s">
        <v>26</v>
      </c>
      <c r="F42" s="1174"/>
      <c r="G42" s="1174"/>
      <c r="H42" s="1175"/>
      <c r="I42" s="86">
        <v>593</v>
      </c>
      <c r="J42" s="87">
        <v>552</v>
      </c>
      <c r="K42" s="87">
        <v>510</v>
      </c>
      <c r="L42" s="87">
        <v>467</v>
      </c>
      <c r="M42" s="88">
        <v>424</v>
      </c>
    </row>
    <row r="43" spans="2:13" ht="27.75" customHeight="1">
      <c r="B43" s="1170"/>
      <c r="C43" s="1171"/>
      <c r="D43" s="85"/>
      <c r="E43" s="1174" t="s">
        <v>27</v>
      </c>
      <c r="F43" s="1174"/>
      <c r="G43" s="1174"/>
      <c r="H43" s="1175"/>
      <c r="I43" s="86">
        <v>54121</v>
      </c>
      <c r="J43" s="87">
        <v>50171</v>
      </c>
      <c r="K43" s="87">
        <v>46487</v>
      </c>
      <c r="L43" s="87">
        <v>44131</v>
      </c>
      <c r="M43" s="88">
        <v>40669</v>
      </c>
    </row>
    <row r="44" spans="2:13" ht="27.75" customHeight="1">
      <c r="B44" s="1170"/>
      <c r="C44" s="1171"/>
      <c r="D44" s="85"/>
      <c r="E44" s="1174" t="s">
        <v>28</v>
      </c>
      <c r="F44" s="1174"/>
      <c r="G44" s="1174"/>
      <c r="H44" s="1175"/>
      <c r="I44" s="86">
        <v>13940</v>
      </c>
      <c r="J44" s="87">
        <v>12577</v>
      </c>
      <c r="K44" s="87">
        <v>11184</v>
      </c>
      <c r="L44" s="87">
        <v>9789</v>
      </c>
      <c r="M44" s="88">
        <v>8359</v>
      </c>
    </row>
    <row r="45" spans="2:13" ht="27.75" customHeight="1">
      <c r="B45" s="1170"/>
      <c r="C45" s="1171"/>
      <c r="D45" s="85"/>
      <c r="E45" s="1174" t="s">
        <v>29</v>
      </c>
      <c r="F45" s="1174"/>
      <c r="G45" s="1174"/>
      <c r="H45" s="1175"/>
      <c r="I45" s="86">
        <v>12737</v>
      </c>
      <c r="J45" s="87">
        <v>12045</v>
      </c>
      <c r="K45" s="87">
        <v>11840</v>
      </c>
      <c r="L45" s="87">
        <v>11468</v>
      </c>
      <c r="M45" s="88">
        <v>11164</v>
      </c>
    </row>
    <row r="46" spans="2:13" ht="27.75" customHeight="1">
      <c r="B46" s="1170"/>
      <c r="C46" s="1171"/>
      <c r="D46" s="85"/>
      <c r="E46" s="1174" t="s">
        <v>30</v>
      </c>
      <c r="F46" s="1174"/>
      <c r="G46" s="1174"/>
      <c r="H46" s="1175"/>
      <c r="I46" s="86">
        <v>7482</v>
      </c>
      <c r="J46" s="87">
        <v>4683</v>
      </c>
      <c r="K46" s="87">
        <v>4547</v>
      </c>
      <c r="L46" s="87">
        <v>10</v>
      </c>
      <c r="M46" s="88">
        <v>6</v>
      </c>
    </row>
    <row r="47" spans="2:13" ht="27.75" customHeight="1">
      <c r="B47" s="1170"/>
      <c r="C47" s="1171"/>
      <c r="D47" s="85"/>
      <c r="E47" s="1174" t="s">
        <v>31</v>
      </c>
      <c r="F47" s="1174"/>
      <c r="G47" s="1174"/>
      <c r="H47" s="1175"/>
      <c r="I47" s="86" t="s">
        <v>475</v>
      </c>
      <c r="J47" s="87" t="s">
        <v>475</v>
      </c>
      <c r="K47" s="87" t="s">
        <v>475</v>
      </c>
      <c r="L47" s="87" t="s">
        <v>475</v>
      </c>
      <c r="M47" s="88" t="s">
        <v>475</v>
      </c>
    </row>
    <row r="48" spans="2:13" ht="27.75" customHeight="1">
      <c r="B48" s="1172"/>
      <c r="C48" s="1173"/>
      <c r="D48" s="85"/>
      <c r="E48" s="1174" t="s">
        <v>32</v>
      </c>
      <c r="F48" s="1174"/>
      <c r="G48" s="1174"/>
      <c r="H48" s="1175"/>
      <c r="I48" s="86" t="s">
        <v>475</v>
      </c>
      <c r="J48" s="87" t="s">
        <v>475</v>
      </c>
      <c r="K48" s="87" t="s">
        <v>475</v>
      </c>
      <c r="L48" s="87" t="s">
        <v>475</v>
      </c>
      <c r="M48" s="88" t="s">
        <v>475</v>
      </c>
    </row>
    <row r="49" spans="2:13" ht="27.75" customHeight="1">
      <c r="B49" s="1168" t="s">
        <v>33</v>
      </c>
      <c r="C49" s="1169"/>
      <c r="D49" s="89"/>
      <c r="E49" s="1174" t="s">
        <v>34</v>
      </c>
      <c r="F49" s="1174"/>
      <c r="G49" s="1174"/>
      <c r="H49" s="1175"/>
      <c r="I49" s="86">
        <v>8046</v>
      </c>
      <c r="J49" s="87">
        <v>8191</v>
      </c>
      <c r="K49" s="87">
        <v>9507</v>
      </c>
      <c r="L49" s="87">
        <v>10005</v>
      </c>
      <c r="M49" s="88">
        <v>8426</v>
      </c>
    </row>
    <row r="50" spans="2:13" ht="27.75" customHeight="1">
      <c r="B50" s="1170"/>
      <c r="C50" s="1171"/>
      <c r="D50" s="85"/>
      <c r="E50" s="1174" t="s">
        <v>35</v>
      </c>
      <c r="F50" s="1174"/>
      <c r="G50" s="1174"/>
      <c r="H50" s="1175"/>
      <c r="I50" s="86">
        <v>19525</v>
      </c>
      <c r="J50" s="87">
        <v>19364</v>
      </c>
      <c r="K50" s="87">
        <v>18602</v>
      </c>
      <c r="L50" s="87">
        <v>16736</v>
      </c>
      <c r="M50" s="88">
        <v>14866</v>
      </c>
    </row>
    <row r="51" spans="2:13" ht="27.75" customHeight="1">
      <c r="B51" s="1172"/>
      <c r="C51" s="1173"/>
      <c r="D51" s="85"/>
      <c r="E51" s="1174" t="s">
        <v>36</v>
      </c>
      <c r="F51" s="1174"/>
      <c r="G51" s="1174"/>
      <c r="H51" s="1175"/>
      <c r="I51" s="86">
        <v>90252</v>
      </c>
      <c r="J51" s="87">
        <v>88808</v>
      </c>
      <c r="K51" s="87">
        <v>87320</v>
      </c>
      <c r="L51" s="87">
        <v>85676</v>
      </c>
      <c r="M51" s="88">
        <v>84068</v>
      </c>
    </row>
    <row r="52" spans="2:13" ht="27.75" customHeight="1" thickBot="1">
      <c r="B52" s="1176" t="s">
        <v>37</v>
      </c>
      <c r="C52" s="1177"/>
      <c r="D52" s="90"/>
      <c r="E52" s="1178" t="s">
        <v>38</v>
      </c>
      <c r="F52" s="1178"/>
      <c r="G52" s="1178"/>
      <c r="H52" s="1179"/>
      <c r="I52" s="91">
        <v>54589</v>
      </c>
      <c r="J52" s="92">
        <v>47960</v>
      </c>
      <c r="K52" s="92">
        <v>40505</v>
      </c>
      <c r="L52" s="92">
        <v>36270</v>
      </c>
      <c r="M52" s="93">
        <v>33459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36544</v>
      </c>
      <c r="E3" s="116"/>
      <c r="F3" s="117">
        <v>42247</v>
      </c>
      <c r="G3" s="118"/>
      <c r="H3" s="119"/>
    </row>
    <row r="4" spans="1:8">
      <c r="A4" s="120"/>
      <c r="B4" s="121"/>
      <c r="C4" s="122"/>
      <c r="D4" s="123">
        <v>27227</v>
      </c>
      <c r="E4" s="124"/>
      <c r="F4" s="125">
        <v>25497</v>
      </c>
      <c r="G4" s="126"/>
      <c r="H4" s="127"/>
    </row>
    <row r="5" spans="1:8">
      <c r="A5" s="108" t="s">
        <v>508</v>
      </c>
      <c r="B5" s="113"/>
      <c r="C5" s="114"/>
      <c r="D5" s="115">
        <v>43594</v>
      </c>
      <c r="E5" s="116"/>
      <c r="F5" s="117">
        <v>41739</v>
      </c>
      <c r="G5" s="118"/>
      <c r="H5" s="119"/>
    </row>
    <row r="6" spans="1:8">
      <c r="A6" s="120"/>
      <c r="B6" s="121"/>
      <c r="C6" s="122"/>
      <c r="D6" s="123">
        <v>25991</v>
      </c>
      <c r="E6" s="124"/>
      <c r="F6" s="125">
        <v>24625</v>
      </c>
      <c r="G6" s="126"/>
      <c r="H6" s="127"/>
    </row>
    <row r="7" spans="1:8">
      <c r="A7" s="108" t="s">
        <v>509</v>
      </c>
      <c r="B7" s="113"/>
      <c r="C7" s="114"/>
      <c r="D7" s="115">
        <v>15387</v>
      </c>
      <c r="E7" s="116"/>
      <c r="F7" s="117">
        <v>36765</v>
      </c>
      <c r="G7" s="118"/>
      <c r="H7" s="119"/>
    </row>
    <row r="8" spans="1:8">
      <c r="A8" s="120"/>
      <c r="B8" s="121"/>
      <c r="C8" s="122"/>
      <c r="D8" s="123">
        <v>6165</v>
      </c>
      <c r="E8" s="124"/>
      <c r="F8" s="125">
        <v>20975</v>
      </c>
      <c r="G8" s="126"/>
      <c r="H8" s="127"/>
    </row>
    <row r="9" spans="1:8">
      <c r="A9" s="108" t="s">
        <v>510</v>
      </c>
      <c r="B9" s="113"/>
      <c r="C9" s="114"/>
      <c r="D9" s="115">
        <v>14186</v>
      </c>
      <c r="E9" s="116"/>
      <c r="F9" s="117">
        <v>39052</v>
      </c>
      <c r="G9" s="118"/>
      <c r="H9" s="119"/>
    </row>
    <row r="10" spans="1:8">
      <c r="A10" s="120"/>
      <c r="B10" s="121"/>
      <c r="C10" s="122"/>
      <c r="D10" s="123">
        <v>6196</v>
      </c>
      <c r="E10" s="124"/>
      <c r="F10" s="125">
        <v>21186</v>
      </c>
      <c r="G10" s="126"/>
      <c r="H10" s="127"/>
    </row>
    <row r="11" spans="1:8">
      <c r="A11" s="108" t="s">
        <v>511</v>
      </c>
      <c r="B11" s="113"/>
      <c r="C11" s="114"/>
      <c r="D11" s="115">
        <v>24634</v>
      </c>
      <c r="E11" s="116"/>
      <c r="F11" s="117">
        <v>41235</v>
      </c>
      <c r="G11" s="118"/>
      <c r="H11" s="119"/>
    </row>
    <row r="12" spans="1:8">
      <c r="A12" s="120"/>
      <c r="B12" s="121"/>
      <c r="C12" s="128"/>
      <c r="D12" s="123">
        <v>7434</v>
      </c>
      <c r="E12" s="124"/>
      <c r="F12" s="125">
        <v>22086</v>
      </c>
      <c r="G12" s="126"/>
      <c r="H12" s="127"/>
    </row>
    <row r="13" spans="1:8">
      <c r="A13" s="108"/>
      <c r="B13" s="113"/>
      <c r="C13" s="129"/>
      <c r="D13" s="130">
        <v>26869</v>
      </c>
      <c r="E13" s="131"/>
      <c r="F13" s="132">
        <v>40208</v>
      </c>
      <c r="G13" s="133"/>
      <c r="H13" s="119"/>
    </row>
    <row r="14" spans="1:8">
      <c r="A14" s="120"/>
      <c r="B14" s="121"/>
      <c r="C14" s="122"/>
      <c r="D14" s="123">
        <v>14603</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0.73</v>
      </c>
      <c r="C19" s="134">
        <f>ROUND(VALUE(SUBSTITUTE(実質収支比率等に係る経年分析!G$48,"▲","-")),2)</f>
        <v>1.19</v>
      </c>
      <c r="D19" s="134">
        <f>ROUND(VALUE(SUBSTITUTE(実質収支比率等に係る経年分析!H$48,"▲","-")),2)</f>
        <v>1.1599999999999999</v>
      </c>
      <c r="E19" s="134">
        <f>ROUND(VALUE(SUBSTITUTE(実質収支比率等に係る経年分析!I$48,"▲","-")),2)</f>
        <v>0.69</v>
      </c>
      <c r="F19" s="134">
        <f>ROUND(VALUE(SUBSTITUTE(実質収支比率等に係る経年分析!J$48,"▲","-")),2)</f>
        <v>0.23</v>
      </c>
    </row>
    <row r="20" spans="1:11">
      <c r="A20" s="134" t="s">
        <v>43</v>
      </c>
      <c r="B20" s="134">
        <f>ROUND(VALUE(SUBSTITUTE(実質収支比率等に係る経年分析!F$47,"▲","-")),2)</f>
        <v>2.42</v>
      </c>
      <c r="C20" s="134">
        <f>ROUND(VALUE(SUBSTITUTE(実質収支比率等に係る経年分析!G$47,"▲","-")),2)</f>
        <v>4.22</v>
      </c>
      <c r="D20" s="134">
        <f>ROUND(VALUE(SUBSTITUTE(実質収支比率等に係る経年分析!H$47,"▲","-")),2)</f>
        <v>6.31</v>
      </c>
      <c r="E20" s="134">
        <f>ROUND(VALUE(SUBSTITUTE(実質収支比率等に係る経年分析!I$47,"▲","-")),2)</f>
        <v>7.8</v>
      </c>
      <c r="F20" s="134">
        <f>ROUND(VALUE(SUBSTITUTE(実質収支比率等に係る経年分析!J$47,"▲","-")),2)</f>
        <v>6.71</v>
      </c>
    </row>
    <row r="21" spans="1:11">
      <c r="A21" s="134" t="s">
        <v>44</v>
      </c>
      <c r="B21" s="134">
        <f>IF(ISNUMBER(VALUE(SUBSTITUTE(実質収支比率等に係る経年分析!F$49,"▲","-"))),ROUND(VALUE(SUBSTITUTE(実質収支比率等に係る経年分析!F$49,"▲","-")),2),NA())</f>
        <v>1.1000000000000001</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1.5</v>
      </c>
      <c r="E21" s="134">
        <f>IF(ISNUMBER(VALUE(SUBSTITUTE(実質収支比率等に係る経年分析!I$49,"▲","-"))),ROUND(VALUE(SUBSTITUTE(実質収支比率等に係る経年分析!I$49,"▲","-")),2),NA())</f>
        <v>0.48</v>
      </c>
      <c r="F21" s="134">
        <f>IF(ISNUMBER(VALUE(SUBSTITUTE(実質収支比率等に係る経年分析!J$49,"▲","-"))),ROUND(VALUE(SUBSTITUTE(実質収支比率等に係る経年分析!J$49,"▲","-")),2),NA())</f>
        <v>-1.87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自転車競技事業特別会計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1.1599999999999999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3.95</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3.26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2.79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3.29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9558</v>
      </c>
      <c r="E42" s="136"/>
      <c r="F42" s="136"/>
      <c r="G42" s="136">
        <f>'実質公債費比率（分子）の構造'!L$52</f>
        <v>9601</v>
      </c>
      <c r="H42" s="136"/>
      <c r="I42" s="136"/>
      <c r="J42" s="136">
        <f>'実質公債費比率（分子）の構造'!M$52</f>
        <v>9631</v>
      </c>
      <c r="K42" s="136"/>
      <c r="L42" s="136"/>
      <c r="M42" s="136">
        <f>'実質公債費比率（分子）の構造'!N$52</f>
        <v>9515</v>
      </c>
      <c r="N42" s="136"/>
      <c r="O42" s="136"/>
      <c r="P42" s="136">
        <f>'実質公債費比率（分子）の構造'!O$52</f>
        <v>9529</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51</v>
      </c>
      <c r="F44" s="136"/>
      <c r="G44" s="136"/>
      <c r="H44" s="136">
        <f>'実質公債費比率（分子）の構造'!M$50</f>
        <v>51</v>
      </c>
      <c r="I44" s="136"/>
      <c r="J44" s="136"/>
      <c r="K44" s="136">
        <f>'実質公債費比率（分子）の構造'!N$50</f>
        <v>51</v>
      </c>
      <c r="L44" s="136"/>
      <c r="M44" s="136"/>
      <c r="N44" s="136">
        <f>'実質公債費比率（分子）の構造'!O$50</f>
        <v>51</v>
      </c>
      <c r="O44" s="136"/>
      <c r="P44" s="136"/>
    </row>
    <row r="45" spans="1:16">
      <c r="A45" s="136" t="s">
        <v>54</v>
      </c>
      <c r="B45" s="136">
        <f>'実質公債費比率（分子）の構造'!K$49</f>
        <v>1346</v>
      </c>
      <c r="C45" s="136"/>
      <c r="D45" s="136"/>
      <c r="E45" s="136">
        <f>'実質公債費比率（分子）の構造'!L$49</f>
        <v>1566</v>
      </c>
      <c r="F45" s="136"/>
      <c r="G45" s="136"/>
      <c r="H45" s="136">
        <f>'実質公債費比率（分子）の構造'!M$49</f>
        <v>1562</v>
      </c>
      <c r="I45" s="136"/>
      <c r="J45" s="136"/>
      <c r="K45" s="136">
        <f>'実質公債費比率（分子）の構造'!N$49</f>
        <v>1560</v>
      </c>
      <c r="L45" s="136"/>
      <c r="M45" s="136"/>
      <c r="N45" s="136">
        <f>'実質公債費比率（分子）の構造'!O$49</f>
        <v>1560</v>
      </c>
      <c r="O45" s="136"/>
      <c r="P45" s="136"/>
    </row>
    <row r="46" spans="1:16">
      <c r="A46" s="136" t="s">
        <v>55</v>
      </c>
      <c r="B46" s="136">
        <f>'実質公債費比率（分子）の構造'!K$48</f>
        <v>3444</v>
      </c>
      <c r="C46" s="136"/>
      <c r="D46" s="136"/>
      <c r="E46" s="136">
        <f>'実質公債費比率（分子）の構造'!L$48</f>
        <v>3614</v>
      </c>
      <c r="F46" s="136"/>
      <c r="G46" s="136"/>
      <c r="H46" s="136">
        <f>'実質公債費比率（分子）の構造'!M$48</f>
        <v>3417</v>
      </c>
      <c r="I46" s="136"/>
      <c r="J46" s="136"/>
      <c r="K46" s="136">
        <f>'実質公債費比率（分子）の構造'!N$48</f>
        <v>3234</v>
      </c>
      <c r="L46" s="136"/>
      <c r="M46" s="136"/>
      <c r="N46" s="136">
        <f>'実質公債費比率（分子）の構造'!O$48</f>
        <v>3249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9101</v>
      </c>
      <c r="C49" s="136"/>
      <c r="D49" s="136"/>
      <c r="E49" s="136">
        <f>'実質公債費比率（分子）の構造'!L$45</f>
        <v>9636</v>
      </c>
      <c r="F49" s="136"/>
      <c r="G49" s="136"/>
      <c r="H49" s="136">
        <f>'実質公債費比率（分子）の構造'!M$45</f>
        <v>9518</v>
      </c>
      <c r="I49" s="136"/>
      <c r="J49" s="136"/>
      <c r="K49" s="136">
        <f>'実質公債費比率（分子）の構造'!N$45</f>
        <v>9724</v>
      </c>
      <c r="L49" s="136"/>
      <c r="M49" s="136"/>
      <c r="N49" s="136">
        <f>'実質公債費比率（分子）の構造'!O$45</f>
        <v>9879</v>
      </c>
      <c r="O49" s="136"/>
      <c r="P49" s="136"/>
    </row>
    <row r="50" spans="1:16">
      <c r="A50" s="136" t="s">
        <v>59</v>
      </c>
      <c r="B50" s="136" t="e">
        <f>NA()</f>
        <v>#N/A</v>
      </c>
      <c r="C50" s="136">
        <f>IF(ISNUMBER('実質公債費比率（分子）の構造'!K$53),'実質公債費比率（分子）の構造'!K$53,NA())</f>
        <v>4334</v>
      </c>
      <c r="D50" s="136" t="e">
        <f>NA()</f>
        <v>#N/A</v>
      </c>
      <c r="E50" s="136" t="e">
        <f>NA()</f>
        <v>#N/A</v>
      </c>
      <c r="F50" s="136">
        <f>IF(ISNUMBER('実質公債費比率（分子）の構造'!L$53),'実質公債費比率（分子）の構造'!L$53,NA())</f>
        <v>5266</v>
      </c>
      <c r="G50" s="136" t="e">
        <f>NA()</f>
        <v>#N/A</v>
      </c>
      <c r="H50" s="136" t="e">
        <f>NA()</f>
        <v>#N/A</v>
      </c>
      <c r="I50" s="136">
        <f>IF(ISNUMBER('実質公債費比率（分子）の構造'!M$53),'実質公債費比率（分子）の構造'!M$53,NA())</f>
        <v>4917</v>
      </c>
      <c r="J50" s="136" t="e">
        <f>NA()</f>
        <v>#N/A</v>
      </c>
      <c r="K50" s="136" t="e">
        <f>NA()</f>
        <v>#N/A</v>
      </c>
      <c r="L50" s="136">
        <f>IF(ISNUMBER('実質公債費比率（分子）の構造'!N$53),'実質公債費比率（分子）の構造'!N$53,NA())</f>
        <v>5054</v>
      </c>
      <c r="M50" s="136" t="e">
        <f>NA()</f>
        <v>#N/A</v>
      </c>
      <c r="N50" s="136" t="e">
        <f>NA()</f>
        <v>#N/A</v>
      </c>
      <c r="O50" s="136">
        <f>IF(ISNUMBER('実質公債費比率（分子）の構造'!O$53),'実質公債費比率（分子）の構造'!O$53,NA())</f>
        <v>5210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90252</v>
      </c>
      <c r="E56" s="135"/>
      <c r="F56" s="135"/>
      <c r="G56" s="135">
        <f>'将来負担比率（分子）の構造'!J$51</f>
        <v>88808</v>
      </c>
      <c r="H56" s="135"/>
      <c r="I56" s="135"/>
      <c r="J56" s="135">
        <f>'将来負担比率（分子）の構造'!K$51</f>
        <v>87320</v>
      </c>
      <c r="K56" s="135"/>
      <c r="L56" s="135"/>
      <c r="M56" s="135">
        <f>'将来負担比率（分子）の構造'!L$51</f>
        <v>85676</v>
      </c>
      <c r="N56" s="135"/>
      <c r="O56" s="135"/>
      <c r="P56" s="135">
        <f>'将来負担比率（分子）の構造'!M$51</f>
        <v>84068</v>
      </c>
    </row>
    <row r="57" spans="1:16">
      <c r="A57" s="135" t="s">
        <v>35</v>
      </c>
      <c r="B57" s="135"/>
      <c r="C57" s="135"/>
      <c r="D57" s="135">
        <f>'将来負担比率（分子）の構造'!I$50</f>
        <v>19525</v>
      </c>
      <c r="E57" s="135"/>
      <c r="F57" s="135"/>
      <c r="G57" s="135">
        <f>'将来負担比率（分子）の構造'!J$50</f>
        <v>19364</v>
      </c>
      <c r="H57" s="135"/>
      <c r="I57" s="135"/>
      <c r="J57" s="135">
        <f>'将来負担比率（分子）の構造'!K$50</f>
        <v>18602</v>
      </c>
      <c r="K57" s="135"/>
      <c r="L57" s="135"/>
      <c r="M57" s="135">
        <f>'将来負担比率（分子）の構造'!L$50</f>
        <v>16736</v>
      </c>
      <c r="N57" s="135"/>
      <c r="O57" s="135"/>
      <c r="P57" s="135">
        <f>'将来負担比率（分子）の構造'!M$50</f>
        <v>14866</v>
      </c>
    </row>
    <row r="58" spans="1:16">
      <c r="A58" s="135" t="s">
        <v>34</v>
      </c>
      <c r="B58" s="135"/>
      <c r="C58" s="135"/>
      <c r="D58" s="135">
        <f>'将来負担比率（分子）の構造'!I$49</f>
        <v>8046</v>
      </c>
      <c r="E58" s="135"/>
      <c r="F58" s="135"/>
      <c r="G58" s="135">
        <f>'将来負担比率（分子）の構造'!J$49</f>
        <v>8191</v>
      </c>
      <c r="H58" s="135"/>
      <c r="I58" s="135"/>
      <c r="J58" s="135">
        <f>'将来負担比率（分子）の構造'!K$49</f>
        <v>9507</v>
      </c>
      <c r="K58" s="135"/>
      <c r="L58" s="135"/>
      <c r="M58" s="135">
        <f>'将来負担比率（分子）の構造'!L$49</f>
        <v>10005</v>
      </c>
      <c r="N58" s="135"/>
      <c r="O58" s="135"/>
      <c r="P58" s="135">
        <f>'将来負担比率（分子）の構造'!M$49</f>
        <v>8426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7482</v>
      </c>
      <c r="C61" s="135"/>
      <c r="D61" s="135"/>
      <c r="E61" s="135">
        <f>'将来負担比率（分子）の構造'!J$46</f>
        <v>4683</v>
      </c>
      <c r="F61" s="135"/>
      <c r="G61" s="135"/>
      <c r="H61" s="135">
        <f>'将来負担比率（分子）の構造'!K$46</f>
        <v>4547</v>
      </c>
      <c r="I61" s="135"/>
      <c r="J61" s="135"/>
      <c r="K61" s="135">
        <f>'将来負担比率（分子）の構造'!L$46</f>
        <v>10</v>
      </c>
      <c r="L61" s="135"/>
      <c r="M61" s="135"/>
      <c r="N61" s="135">
        <f>'将来負担比率（分子）の構造'!M$46</f>
        <v>6</v>
      </c>
      <c r="O61" s="135"/>
      <c r="P61" s="135"/>
    </row>
    <row r="62" spans="1:16">
      <c r="A62" s="135" t="s">
        <v>29</v>
      </c>
      <c r="B62" s="135">
        <f>'将来負担比率（分子）の構造'!I$45</f>
        <v>12737</v>
      </c>
      <c r="C62" s="135"/>
      <c r="D62" s="135"/>
      <c r="E62" s="135">
        <f>'将来負担比率（分子）の構造'!J$45</f>
        <v>12045</v>
      </c>
      <c r="F62" s="135"/>
      <c r="G62" s="135"/>
      <c r="H62" s="135">
        <f>'将来負担比率（分子）の構造'!K$45</f>
        <v>11840</v>
      </c>
      <c r="I62" s="135"/>
      <c r="J62" s="135"/>
      <c r="K62" s="135">
        <f>'将来負担比率（分子）の構造'!L$45</f>
        <v>11468</v>
      </c>
      <c r="L62" s="135"/>
      <c r="M62" s="135"/>
      <c r="N62" s="135">
        <f>'将来負担比率（分子）の構造'!M$45</f>
        <v>11164</v>
      </c>
      <c r="O62" s="135"/>
      <c r="P62" s="135"/>
    </row>
    <row r="63" spans="1:16">
      <c r="A63" s="135" t="s">
        <v>28</v>
      </c>
      <c r="B63" s="135">
        <f>'将来負担比率（分子）の構造'!I$44</f>
        <v>13940</v>
      </c>
      <c r="C63" s="135"/>
      <c r="D63" s="135"/>
      <c r="E63" s="135">
        <f>'将来負担比率（分子）の構造'!J$44</f>
        <v>12577</v>
      </c>
      <c r="F63" s="135"/>
      <c r="G63" s="135"/>
      <c r="H63" s="135">
        <f>'将来負担比率（分子）の構造'!K$44</f>
        <v>11184</v>
      </c>
      <c r="I63" s="135"/>
      <c r="J63" s="135"/>
      <c r="K63" s="135">
        <f>'将来負担比率（分子）の構造'!L$44</f>
        <v>9789</v>
      </c>
      <c r="L63" s="135"/>
      <c r="M63" s="135"/>
      <c r="N63" s="135">
        <f>'将来負担比率（分子）の構造'!M$44</f>
        <v>8359</v>
      </c>
      <c r="O63" s="135"/>
      <c r="P63" s="135"/>
    </row>
    <row r="64" spans="1:16">
      <c r="A64" s="135" t="s">
        <v>27</v>
      </c>
      <c r="B64" s="135">
        <f>'将来負担比率（分子）の構造'!I$43</f>
        <v>54121</v>
      </c>
      <c r="C64" s="135"/>
      <c r="D64" s="135"/>
      <c r="E64" s="135">
        <f>'将来負担比率（分子）の構造'!J$43</f>
        <v>50171</v>
      </c>
      <c r="F64" s="135"/>
      <c r="G64" s="135"/>
      <c r="H64" s="135">
        <f>'将来負担比率（分子）の構造'!K$43</f>
        <v>46487</v>
      </c>
      <c r="I64" s="135"/>
      <c r="J64" s="135"/>
      <c r="K64" s="135">
        <f>'将来負担比率（分子）の構造'!L$43</f>
        <v>44131</v>
      </c>
      <c r="L64" s="135"/>
      <c r="M64" s="135"/>
      <c r="N64" s="135">
        <f>'将来負担比率（分子）の構造'!M$43</f>
        <v>40669</v>
      </c>
      <c r="O64" s="135"/>
      <c r="P64" s="135"/>
    </row>
    <row r="65" spans="1:16">
      <c r="A65" s="135" t="s">
        <v>26</v>
      </c>
      <c r="B65" s="135">
        <f>'将来負担比率（分子）の構造'!I$42</f>
        <v>593</v>
      </c>
      <c r="C65" s="135"/>
      <c r="D65" s="135"/>
      <c r="E65" s="135">
        <f>'将来負担比率（分子）の構造'!J$42</f>
        <v>552</v>
      </c>
      <c r="F65" s="135"/>
      <c r="G65" s="135"/>
      <c r="H65" s="135">
        <f>'将来負担比率（分子）の構造'!K$42</f>
        <v>510</v>
      </c>
      <c r="I65" s="135"/>
      <c r="J65" s="135"/>
      <c r="K65" s="135">
        <f>'将来負担比率（分子）の構造'!L$42</f>
        <v>467</v>
      </c>
      <c r="L65" s="135"/>
      <c r="M65" s="135"/>
      <c r="N65" s="135">
        <f>'将来負担比率（分子）の構造'!M$42</f>
        <v>424</v>
      </c>
      <c r="O65" s="135"/>
      <c r="P65" s="135"/>
    </row>
    <row r="66" spans="1:16">
      <c r="A66" s="135" t="s">
        <v>25</v>
      </c>
      <c r="B66" s="135">
        <f>'将来負担比率（分子）の構造'!I$41</f>
        <v>83539</v>
      </c>
      <c r="C66" s="135"/>
      <c r="D66" s="135"/>
      <c r="E66" s="135">
        <f>'将来負担比率（分子）の構造'!J$41</f>
        <v>84295</v>
      </c>
      <c r="F66" s="135"/>
      <c r="G66" s="135"/>
      <c r="H66" s="135">
        <f>'将来負担比率（分子）の構造'!K$41</f>
        <v>81365</v>
      </c>
      <c r="I66" s="135"/>
      <c r="J66" s="135"/>
      <c r="K66" s="135">
        <f>'将来負担比率（分子）の構造'!L$41</f>
        <v>82823</v>
      </c>
      <c r="L66" s="135"/>
      <c r="M66" s="135"/>
      <c r="N66" s="135">
        <f>'将来負担比率（分子）の構造'!M$41</f>
        <v>80198</v>
      </c>
      <c r="O66" s="135"/>
      <c r="P66" s="135"/>
    </row>
    <row r="67" spans="1:16">
      <c r="A67" s="135" t="s">
        <v>63</v>
      </c>
      <c r="B67" s="135" t="e">
        <f>NA()</f>
        <v>#N/A</v>
      </c>
      <c r="C67" s="135">
        <f>IF(ISNUMBER('将来負担比率（分子）の構造'!I$52), IF('将来負担比率（分子）の構造'!I$52 &lt; 0, 0, '将来負担比率（分子）の構造'!I$52), NA())</f>
        <v>54589</v>
      </c>
      <c r="D67" s="135" t="e">
        <f>NA()</f>
        <v>#N/A</v>
      </c>
      <c r="E67" s="135" t="e">
        <f>NA()</f>
        <v>#N/A</v>
      </c>
      <c r="F67" s="135">
        <f>IF(ISNUMBER('将来負担比率（分子）の構造'!J$52), IF('将来負担比率（分子）の構造'!J$52 &lt; 0, 0, '将来負担比率（分子）の構造'!J$52), NA())</f>
        <v>47960</v>
      </c>
      <c r="G67" s="135" t="e">
        <f>NA()</f>
        <v>#N/A</v>
      </c>
      <c r="H67" s="135" t="e">
        <f>NA()</f>
        <v>#N/A</v>
      </c>
      <c r="I67" s="135">
        <f>IF(ISNUMBER('将来負担比率（分子）の構造'!K$52), IF('将来負担比率（分子）の構造'!K$52 &lt; 0, 0, '将来負担比率（分子）の構造'!K$52), NA())</f>
        <v>40505</v>
      </c>
      <c r="J67" s="135" t="e">
        <f>NA()</f>
        <v>#N/A</v>
      </c>
      <c r="K67" s="135" t="e">
        <f>NA()</f>
        <v>#N/A</v>
      </c>
      <c r="L67" s="135">
        <f>IF(ISNUMBER('将来負担比率（分子）の構造'!L$52), IF('将来負担比率（分子）の構造'!L$52 &lt; 0, 0, '将来負担比率（分子）の構造'!L$52), NA())</f>
        <v>36270</v>
      </c>
      <c r="M67" s="135" t="e">
        <f>NA()</f>
        <v>#N/A</v>
      </c>
      <c r="N67" s="135" t="e">
        <f>NA()</f>
        <v>#N/A</v>
      </c>
      <c r="O67" s="135">
        <f>IF(ISNUMBER('将来負担比率（分子）の構造'!M$52), IF('将来負担比率（分子）の構造'!M$52 &lt; 0, 0, '将来負担比率（分子）の構造'!M$52), NA())</f>
        <v>33459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24436181</v>
      </c>
      <c r="S5" s="637"/>
      <c r="T5" s="637"/>
      <c r="U5" s="637"/>
      <c r="V5" s="637"/>
      <c r="W5" s="637"/>
      <c r="X5" s="637"/>
      <c r="Y5" s="684"/>
      <c r="Z5" s="697">
        <v>33.5</v>
      </c>
      <c r="AA5" s="697"/>
      <c r="AB5" s="697"/>
      <c r="AC5" s="697"/>
      <c r="AD5" s="698">
        <v>22477255</v>
      </c>
      <c r="AE5" s="698"/>
      <c r="AF5" s="698"/>
      <c r="AG5" s="698"/>
      <c r="AH5" s="698"/>
      <c r="AI5" s="698"/>
      <c r="AJ5" s="698"/>
      <c r="AK5" s="698"/>
      <c r="AL5" s="685">
        <v>56.7</v>
      </c>
      <c r="AM5" s="654"/>
      <c r="AN5" s="654"/>
      <c r="AO5" s="686"/>
      <c r="AP5" s="673" t="s">
        <v>207</v>
      </c>
      <c r="AQ5" s="674"/>
      <c r="AR5" s="674"/>
      <c r="AS5" s="674"/>
      <c r="AT5" s="674"/>
      <c r="AU5" s="674"/>
      <c r="AV5" s="674"/>
      <c r="AW5" s="674"/>
      <c r="AX5" s="674"/>
      <c r="AY5" s="674"/>
      <c r="AZ5" s="674"/>
      <c r="BA5" s="674"/>
      <c r="BB5" s="674"/>
      <c r="BC5" s="674"/>
      <c r="BD5" s="674"/>
      <c r="BE5" s="674"/>
      <c r="BF5" s="675"/>
      <c r="BG5" s="586">
        <v>22469723</v>
      </c>
      <c r="BH5" s="587"/>
      <c r="BI5" s="587"/>
      <c r="BJ5" s="587"/>
      <c r="BK5" s="587"/>
      <c r="BL5" s="587"/>
      <c r="BM5" s="587"/>
      <c r="BN5" s="588"/>
      <c r="BO5" s="639">
        <v>92</v>
      </c>
      <c r="BP5" s="639"/>
      <c r="BQ5" s="639"/>
      <c r="BR5" s="639"/>
      <c r="BS5" s="640">
        <v>115587</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356557</v>
      </c>
      <c r="S6" s="587"/>
      <c r="T6" s="587"/>
      <c r="U6" s="587"/>
      <c r="V6" s="587"/>
      <c r="W6" s="587"/>
      <c r="X6" s="587"/>
      <c r="Y6" s="588"/>
      <c r="Z6" s="639">
        <v>0.5</v>
      </c>
      <c r="AA6" s="639"/>
      <c r="AB6" s="639"/>
      <c r="AC6" s="639"/>
      <c r="AD6" s="640">
        <v>356557</v>
      </c>
      <c r="AE6" s="640"/>
      <c r="AF6" s="640"/>
      <c r="AG6" s="640"/>
      <c r="AH6" s="640"/>
      <c r="AI6" s="640"/>
      <c r="AJ6" s="640"/>
      <c r="AK6" s="640"/>
      <c r="AL6" s="609">
        <v>0.9</v>
      </c>
      <c r="AM6" s="641"/>
      <c r="AN6" s="641"/>
      <c r="AO6" s="642"/>
      <c r="AP6" s="583" t="s">
        <v>212</v>
      </c>
      <c r="AQ6" s="584"/>
      <c r="AR6" s="584"/>
      <c r="AS6" s="584"/>
      <c r="AT6" s="584"/>
      <c r="AU6" s="584"/>
      <c r="AV6" s="584"/>
      <c r="AW6" s="584"/>
      <c r="AX6" s="584"/>
      <c r="AY6" s="584"/>
      <c r="AZ6" s="584"/>
      <c r="BA6" s="584"/>
      <c r="BB6" s="584"/>
      <c r="BC6" s="584"/>
      <c r="BD6" s="584"/>
      <c r="BE6" s="584"/>
      <c r="BF6" s="585"/>
      <c r="BG6" s="586">
        <v>22469723</v>
      </c>
      <c r="BH6" s="587"/>
      <c r="BI6" s="587"/>
      <c r="BJ6" s="587"/>
      <c r="BK6" s="587"/>
      <c r="BL6" s="587"/>
      <c r="BM6" s="587"/>
      <c r="BN6" s="588"/>
      <c r="BO6" s="639">
        <v>92</v>
      </c>
      <c r="BP6" s="639"/>
      <c r="BQ6" s="639"/>
      <c r="BR6" s="639"/>
      <c r="BS6" s="640">
        <v>115587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455968</v>
      </c>
      <c r="CS6" s="587"/>
      <c r="CT6" s="587"/>
      <c r="CU6" s="587"/>
      <c r="CV6" s="587"/>
      <c r="CW6" s="587"/>
      <c r="CX6" s="587"/>
      <c r="CY6" s="588"/>
      <c r="CZ6" s="639">
        <v>0.6</v>
      </c>
      <c r="DA6" s="639"/>
      <c r="DB6" s="639"/>
      <c r="DC6" s="639"/>
      <c r="DD6" s="592" t="s">
        <v>214</v>
      </c>
      <c r="DE6" s="587"/>
      <c r="DF6" s="587"/>
      <c r="DG6" s="587"/>
      <c r="DH6" s="587"/>
      <c r="DI6" s="587"/>
      <c r="DJ6" s="587"/>
      <c r="DK6" s="587"/>
      <c r="DL6" s="587"/>
      <c r="DM6" s="587"/>
      <c r="DN6" s="587"/>
      <c r="DO6" s="587"/>
      <c r="DP6" s="588"/>
      <c r="DQ6" s="592">
        <v>455968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92494</v>
      </c>
      <c r="S7" s="587"/>
      <c r="T7" s="587"/>
      <c r="U7" s="587"/>
      <c r="V7" s="587"/>
      <c r="W7" s="587"/>
      <c r="X7" s="587"/>
      <c r="Y7" s="588"/>
      <c r="Z7" s="639">
        <v>0.1</v>
      </c>
      <c r="AA7" s="639"/>
      <c r="AB7" s="639"/>
      <c r="AC7" s="639"/>
      <c r="AD7" s="640">
        <v>92494</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10394156</v>
      </c>
      <c r="BH7" s="587"/>
      <c r="BI7" s="587"/>
      <c r="BJ7" s="587"/>
      <c r="BK7" s="587"/>
      <c r="BL7" s="587"/>
      <c r="BM7" s="587"/>
      <c r="BN7" s="588"/>
      <c r="BO7" s="639">
        <v>42.5</v>
      </c>
      <c r="BP7" s="639"/>
      <c r="BQ7" s="639"/>
      <c r="BR7" s="639"/>
      <c r="BS7" s="640">
        <v>115587</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6498363</v>
      </c>
      <c r="CS7" s="587"/>
      <c r="CT7" s="587"/>
      <c r="CU7" s="587"/>
      <c r="CV7" s="587"/>
      <c r="CW7" s="587"/>
      <c r="CX7" s="587"/>
      <c r="CY7" s="588"/>
      <c r="CZ7" s="639">
        <v>8.9</v>
      </c>
      <c r="DA7" s="639"/>
      <c r="DB7" s="639"/>
      <c r="DC7" s="639"/>
      <c r="DD7" s="592">
        <v>1507890</v>
      </c>
      <c r="DE7" s="587"/>
      <c r="DF7" s="587"/>
      <c r="DG7" s="587"/>
      <c r="DH7" s="587"/>
      <c r="DI7" s="587"/>
      <c r="DJ7" s="587"/>
      <c r="DK7" s="587"/>
      <c r="DL7" s="587"/>
      <c r="DM7" s="587"/>
      <c r="DN7" s="587"/>
      <c r="DO7" s="587"/>
      <c r="DP7" s="588"/>
      <c r="DQ7" s="592">
        <v>4482191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134437</v>
      </c>
      <c r="S8" s="587"/>
      <c r="T8" s="587"/>
      <c r="U8" s="587"/>
      <c r="V8" s="587"/>
      <c r="W8" s="587"/>
      <c r="X8" s="587"/>
      <c r="Y8" s="588"/>
      <c r="Z8" s="639">
        <v>0.2</v>
      </c>
      <c r="AA8" s="639"/>
      <c r="AB8" s="639"/>
      <c r="AC8" s="639"/>
      <c r="AD8" s="640">
        <v>134437</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252728</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32997486</v>
      </c>
      <c r="CS8" s="587"/>
      <c r="CT8" s="587"/>
      <c r="CU8" s="587"/>
      <c r="CV8" s="587"/>
      <c r="CW8" s="587"/>
      <c r="CX8" s="587"/>
      <c r="CY8" s="588"/>
      <c r="CZ8" s="639">
        <v>45.4</v>
      </c>
      <c r="DA8" s="639"/>
      <c r="DB8" s="639"/>
      <c r="DC8" s="639"/>
      <c r="DD8" s="592">
        <v>726920</v>
      </c>
      <c r="DE8" s="587"/>
      <c r="DF8" s="587"/>
      <c r="DG8" s="587"/>
      <c r="DH8" s="587"/>
      <c r="DI8" s="587"/>
      <c r="DJ8" s="587"/>
      <c r="DK8" s="587"/>
      <c r="DL8" s="587"/>
      <c r="DM8" s="587"/>
      <c r="DN8" s="587"/>
      <c r="DO8" s="587"/>
      <c r="DP8" s="588"/>
      <c r="DQ8" s="592">
        <v>14271963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206405</v>
      </c>
      <c r="S9" s="587"/>
      <c r="T9" s="587"/>
      <c r="U9" s="587"/>
      <c r="V9" s="587"/>
      <c r="W9" s="587"/>
      <c r="X9" s="587"/>
      <c r="Y9" s="588"/>
      <c r="Z9" s="639">
        <v>0.3</v>
      </c>
      <c r="AA9" s="639"/>
      <c r="AB9" s="639"/>
      <c r="AC9" s="639"/>
      <c r="AD9" s="640">
        <v>206405</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8506686</v>
      </c>
      <c r="BH9" s="587"/>
      <c r="BI9" s="587"/>
      <c r="BJ9" s="587"/>
      <c r="BK9" s="587"/>
      <c r="BL9" s="587"/>
      <c r="BM9" s="587"/>
      <c r="BN9" s="588"/>
      <c r="BO9" s="639">
        <v>34.799999999999997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7444344</v>
      </c>
      <c r="CS9" s="587"/>
      <c r="CT9" s="587"/>
      <c r="CU9" s="587"/>
      <c r="CV9" s="587"/>
      <c r="CW9" s="587"/>
      <c r="CX9" s="587"/>
      <c r="CY9" s="588"/>
      <c r="CZ9" s="639">
        <v>10.199999999999999</v>
      </c>
      <c r="DA9" s="639"/>
      <c r="DB9" s="639"/>
      <c r="DC9" s="639"/>
      <c r="DD9" s="592">
        <v>4999</v>
      </c>
      <c r="DE9" s="587"/>
      <c r="DF9" s="587"/>
      <c r="DG9" s="587"/>
      <c r="DH9" s="587"/>
      <c r="DI9" s="587"/>
      <c r="DJ9" s="587"/>
      <c r="DK9" s="587"/>
      <c r="DL9" s="587"/>
      <c r="DM9" s="587"/>
      <c r="DN9" s="587"/>
      <c r="DO9" s="587"/>
      <c r="DP9" s="588"/>
      <c r="DQ9" s="592">
        <v>6711823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1758166</v>
      </c>
      <c r="S10" s="587"/>
      <c r="T10" s="587"/>
      <c r="U10" s="587"/>
      <c r="V10" s="587"/>
      <c r="W10" s="587"/>
      <c r="X10" s="587"/>
      <c r="Y10" s="588"/>
      <c r="Z10" s="639">
        <v>2.4</v>
      </c>
      <c r="AA10" s="639"/>
      <c r="AB10" s="639"/>
      <c r="AC10" s="639"/>
      <c r="AD10" s="640">
        <v>1758166</v>
      </c>
      <c r="AE10" s="640"/>
      <c r="AF10" s="640"/>
      <c r="AG10" s="640"/>
      <c r="AH10" s="640"/>
      <c r="AI10" s="640"/>
      <c r="AJ10" s="640"/>
      <c r="AK10" s="640"/>
      <c r="AL10" s="609">
        <v>4.4000000000000004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443290</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50154</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48716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47208</v>
      </c>
      <c r="S11" s="587"/>
      <c r="T11" s="587"/>
      <c r="U11" s="587"/>
      <c r="V11" s="587"/>
      <c r="W11" s="587"/>
      <c r="X11" s="587"/>
      <c r="Y11" s="588"/>
      <c r="Z11" s="639">
        <v>0.1</v>
      </c>
      <c r="AA11" s="639"/>
      <c r="AB11" s="639"/>
      <c r="AC11" s="639"/>
      <c r="AD11" s="640">
        <v>47208</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1191452</v>
      </c>
      <c r="BH11" s="587"/>
      <c r="BI11" s="587"/>
      <c r="BJ11" s="587"/>
      <c r="BK11" s="587"/>
      <c r="BL11" s="587"/>
      <c r="BM11" s="587"/>
      <c r="BN11" s="588"/>
      <c r="BO11" s="639">
        <v>4.9000000000000004</v>
      </c>
      <c r="BP11" s="639"/>
      <c r="BQ11" s="639"/>
      <c r="BR11" s="639"/>
      <c r="BS11" s="592">
        <v>115587</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363097</v>
      </c>
      <c r="CS11" s="587"/>
      <c r="CT11" s="587"/>
      <c r="CU11" s="587"/>
      <c r="CV11" s="587"/>
      <c r="CW11" s="587"/>
      <c r="CX11" s="587"/>
      <c r="CY11" s="588"/>
      <c r="CZ11" s="639">
        <v>0.5</v>
      </c>
      <c r="DA11" s="639"/>
      <c r="DB11" s="639"/>
      <c r="DC11" s="639"/>
      <c r="DD11" s="592">
        <v>29996</v>
      </c>
      <c r="DE11" s="587"/>
      <c r="DF11" s="587"/>
      <c r="DG11" s="587"/>
      <c r="DH11" s="587"/>
      <c r="DI11" s="587"/>
      <c r="DJ11" s="587"/>
      <c r="DK11" s="587"/>
      <c r="DL11" s="587"/>
      <c r="DM11" s="587"/>
      <c r="DN11" s="587"/>
      <c r="DO11" s="587"/>
      <c r="DP11" s="588"/>
      <c r="DQ11" s="592">
        <v>316565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10129284</v>
      </c>
      <c r="BH12" s="587"/>
      <c r="BI12" s="587"/>
      <c r="BJ12" s="587"/>
      <c r="BK12" s="587"/>
      <c r="BL12" s="587"/>
      <c r="BM12" s="587"/>
      <c r="BN12" s="588"/>
      <c r="BO12" s="639">
        <v>41.5</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932251</v>
      </c>
      <c r="CS12" s="587"/>
      <c r="CT12" s="587"/>
      <c r="CU12" s="587"/>
      <c r="CV12" s="587"/>
      <c r="CW12" s="587"/>
      <c r="CX12" s="587"/>
      <c r="CY12" s="588"/>
      <c r="CZ12" s="639">
        <v>1.3</v>
      </c>
      <c r="DA12" s="639"/>
      <c r="DB12" s="639"/>
      <c r="DC12" s="639"/>
      <c r="DD12" s="592">
        <v>29502</v>
      </c>
      <c r="DE12" s="587"/>
      <c r="DF12" s="587"/>
      <c r="DG12" s="587"/>
      <c r="DH12" s="587"/>
      <c r="DI12" s="587"/>
      <c r="DJ12" s="587"/>
      <c r="DK12" s="587"/>
      <c r="DL12" s="587"/>
      <c r="DM12" s="587"/>
      <c r="DN12" s="587"/>
      <c r="DO12" s="587"/>
      <c r="DP12" s="588"/>
      <c r="DQ12" s="592">
        <v>857686</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173601</v>
      </c>
      <c r="S13" s="587"/>
      <c r="T13" s="587"/>
      <c r="U13" s="587"/>
      <c r="V13" s="587"/>
      <c r="W13" s="587"/>
      <c r="X13" s="587"/>
      <c r="Y13" s="588"/>
      <c r="Z13" s="639">
        <v>0.2</v>
      </c>
      <c r="AA13" s="639"/>
      <c r="AB13" s="639"/>
      <c r="AC13" s="639"/>
      <c r="AD13" s="640">
        <v>173601</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9861916</v>
      </c>
      <c r="BH13" s="587"/>
      <c r="BI13" s="587"/>
      <c r="BJ13" s="587"/>
      <c r="BK13" s="587"/>
      <c r="BL13" s="587"/>
      <c r="BM13" s="587"/>
      <c r="BN13" s="588"/>
      <c r="BO13" s="639">
        <v>40.4</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5850128</v>
      </c>
      <c r="CS13" s="587"/>
      <c r="CT13" s="587"/>
      <c r="CU13" s="587"/>
      <c r="CV13" s="587"/>
      <c r="CW13" s="587"/>
      <c r="CX13" s="587"/>
      <c r="CY13" s="588"/>
      <c r="CZ13" s="639">
        <v>8</v>
      </c>
      <c r="DA13" s="639"/>
      <c r="DB13" s="639"/>
      <c r="DC13" s="639"/>
      <c r="DD13" s="592">
        <v>1363689</v>
      </c>
      <c r="DE13" s="587"/>
      <c r="DF13" s="587"/>
      <c r="DG13" s="587"/>
      <c r="DH13" s="587"/>
      <c r="DI13" s="587"/>
      <c r="DJ13" s="587"/>
      <c r="DK13" s="587"/>
      <c r="DL13" s="587"/>
      <c r="DM13" s="587"/>
      <c r="DN13" s="587"/>
      <c r="DO13" s="587"/>
      <c r="DP13" s="588"/>
      <c r="DQ13" s="592">
        <v>4625410</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295813</v>
      </c>
      <c r="BH14" s="587"/>
      <c r="BI14" s="587"/>
      <c r="BJ14" s="587"/>
      <c r="BK14" s="587"/>
      <c r="BL14" s="587"/>
      <c r="BM14" s="587"/>
      <c r="BN14" s="588"/>
      <c r="BO14" s="639">
        <v>1.2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1662114</v>
      </c>
      <c r="CS14" s="587"/>
      <c r="CT14" s="587"/>
      <c r="CU14" s="587"/>
      <c r="CV14" s="587"/>
      <c r="CW14" s="587"/>
      <c r="CX14" s="587"/>
      <c r="CY14" s="588"/>
      <c r="CZ14" s="639">
        <v>2.2999999999999998</v>
      </c>
      <c r="DA14" s="639"/>
      <c r="DB14" s="639"/>
      <c r="DC14" s="639"/>
      <c r="DD14" s="592">
        <v>98111</v>
      </c>
      <c r="DE14" s="587"/>
      <c r="DF14" s="587"/>
      <c r="DG14" s="587"/>
      <c r="DH14" s="587"/>
      <c r="DI14" s="587"/>
      <c r="DJ14" s="587"/>
      <c r="DK14" s="587"/>
      <c r="DL14" s="587"/>
      <c r="DM14" s="587"/>
      <c r="DN14" s="587"/>
      <c r="DO14" s="587"/>
      <c r="DP14" s="588"/>
      <c r="DQ14" s="592">
        <v>1541372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158603</v>
      </c>
      <c r="S15" s="587"/>
      <c r="T15" s="587"/>
      <c r="U15" s="587"/>
      <c r="V15" s="587"/>
      <c r="W15" s="587"/>
      <c r="X15" s="587"/>
      <c r="Y15" s="588"/>
      <c r="Z15" s="639">
        <v>0.2</v>
      </c>
      <c r="AA15" s="639"/>
      <c r="AB15" s="639"/>
      <c r="AC15" s="639"/>
      <c r="AD15" s="640">
        <v>158603</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1650470</v>
      </c>
      <c r="BH15" s="587"/>
      <c r="BI15" s="587"/>
      <c r="BJ15" s="587"/>
      <c r="BK15" s="587"/>
      <c r="BL15" s="587"/>
      <c r="BM15" s="587"/>
      <c r="BN15" s="588"/>
      <c r="BO15" s="639">
        <v>6.8</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6575260</v>
      </c>
      <c r="CS15" s="587"/>
      <c r="CT15" s="587"/>
      <c r="CU15" s="587"/>
      <c r="CV15" s="587"/>
      <c r="CW15" s="587"/>
      <c r="CX15" s="587"/>
      <c r="CY15" s="588"/>
      <c r="CZ15" s="639">
        <v>9</v>
      </c>
      <c r="DA15" s="639"/>
      <c r="DB15" s="639"/>
      <c r="DC15" s="639"/>
      <c r="DD15" s="592">
        <v>1192291</v>
      </c>
      <c r="DE15" s="587"/>
      <c r="DF15" s="587"/>
      <c r="DG15" s="587"/>
      <c r="DH15" s="587"/>
      <c r="DI15" s="587"/>
      <c r="DJ15" s="587"/>
      <c r="DK15" s="587"/>
      <c r="DL15" s="587"/>
      <c r="DM15" s="587"/>
      <c r="DN15" s="587"/>
      <c r="DO15" s="587"/>
      <c r="DP15" s="588"/>
      <c r="DQ15" s="592">
        <v>5064351</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13993596</v>
      </c>
      <c r="S16" s="587"/>
      <c r="T16" s="587"/>
      <c r="U16" s="587"/>
      <c r="V16" s="587"/>
      <c r="W16" s="587"/>
      <c r="X16" s="587"/>
      <c r="Y16" s="588"/>
      <c r="Z16" s="639">
        <v>19.2</v>
      </c>
      <c r="AA16" s="639"/>
      <c r="AB16" s="639"/>
      <c r="AC16" s="639"/>
      <c r="AD16" s="640">
        <v>13749396</v>
      </c>
      <c r="AE16" s="640"/>
      <c r="AF16" s="640"/>
      <c r="AG16" s="640"/>
      <c r="AH16" s="640"/>
      <c r="AI16" s="640"/>
      <c r="AJ16" s="640"/>
      <c r="AK16" s="640"/>
      <c r="AL16" s="609">
        <v>34.700000000000003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11700</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11700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13749396</v>
      </c>
      <c r="S17" s="587"/>
      <c r="T17" s="587"/>
      <c r="U17" s="587"/>
      <c r="V17" s="587"/>
      <c r="W17" s="587"/>
      <c r="X17" s="587"/>
      <c r="Y17" s="588"/>
      <c r="Z17" s="639">
        <v>18.899999999999999</v>
      </c>
      <c r="AA17" s="639"/>
      <c r="AB17" s="639"/>
      <c r="AC17" s="639"/>
      <c r="AD17" s="640">
        <v>13749396</v>
      </c>
      <c r="AE17" s="640"/>
      <c r="AF17" s="640"/>
      <c r="AG17" s="640"/>
      <c r="AH17" s="640"/>
      <c r="AI17" s="640"/>
      <c r="AJ17" s="640"/>
      <c r="AK17" s="640"/>
      <c r="AL17" s="609">
        <v>34.700000000000003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9885795</v>
      </c>
      <c r="CS17" s="587"/>
      <c r="CT17" s="587"/>
      <c r="CU17" s="587"/>
      <c r="CV17" s="587"/>
      <c r="CW17" s="587"/>
      <c r="CX17" s="587"/>
      <c r="CY17" s="588"/>
      <c r="CZ17" s="639">
        <v>13.6</v>
      </c>
      <c r="DA17" s="639"/>
      <c r="DB17" s="639"/>
      <c r="DC17" s="639"/>
      <c r="DD17" s="592" t="s">
        <v>111</v>
      </c>
      <c r="DE17" s="587"/>
      <c r="DF17" s="587"/>
      <c r="DG17" s="587"/>
      <c r="DH17" s="587"/>
      <c r="DI17" s="587"/>
      <c r="DJ17" s="587"/>
      <c r="DK17" s="587"/>
      <c r="DL17" s="587"/>
      <c r="DM17" s="587"/>
      <c r="DN17" s="587"/>
      <c r="DO17" s="587"/>
      <c r="DP17" s="588"/>
      <c r="DQ17" s="592">
        <v>9818299</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244189</v>
      </c>
      <c r="S18" s="587"/>
      <c r="T18" s="587"/>
      <c r="U18" s="587"/>
      <c r="V18" s="587"/>
      <c r="W18" s="587"/>
      <c r="X18" s="587"/>
      <c r="Y18" s="588"/>
      <c r="Z18" s="639">
        <v>0.3</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1966458</v>
      </c>
      <c r="BH19" s="587"/>
      <c r="BI19" s="587"/>
      <c r="BJ19" s="587"/>
      <c r="BK19" s="587"/>
      <c r="BL19" s="587"/>
      <c r="BM19" s="587"/>
      <c r="BN19" s="588"/>
      <c r="BO19" s="639">
        <v>8</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41357248</v>
      </c>
      <c r="S20" s="587"/>
      <c r="T20" s="587"/>
      <c r="U20" s="587"/>
      <c r="V20" s="587"/>
      <c r="W20" s="587"/>
      <c r="X20" s="587"/>
      <c r="Y20" s="588"/>
      <c r="Z20" s="639">
        <v>56.8</v>
      </c>
      <c r="AA20" s="639"/>
      <c r="AB20" s="639"/>
      <c r="AC20" s="639"/>
      <c r="AD20" s="640">
        <v>39154122</v>
      </c>
      <c r="AE20" s="640"/>
      <c r="AF20" s="640"/>
      <c r="AG20" s="640"/>
      <c r="AH20" s="640"/>
      <c r="AI20" s="640"/>
      <c r="AJ20" s="640"/>
      <c r="AK20" s="640"/>
      <c r="AL20" s="609">
        <v>98.7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1966458</v>
      </c>
      <c r="BH20" s="587"/>
      <c r="BI20" s="587"/>
      <c r="BJ20" s="587"/>
      <c r="BK20" s="587"/>
      <c r="BL20" s="587"/>
      <c r="BM20" s="587"/>
      <c r="BN20" s="588"/>
      <c r="BO20" s="639">
        <v>8</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72726660</v>
      </c>
      <c r="CS20" s="587"/>
      <c r="CT20" s="587"/>
      <c r="CU20" s="587"/>
      <c r="CV20" s="587"/>
      <c r="CW20" s="587"/>
      <c r="CX20" s="587"/>
      <c r="CY20" s="588"/>
      <c r="CZ20" s="639">
        <v>100</v>
      </c>
      <c r="DA20" s="639"/>
      <c r="DB20" s="639"/>
      <c r="DC20" s="639"/>
      <c r="DD20" s="592">
        <v>4953398</v>
      </c>
      <c r="DE20" s="587"/>
      <c r="DF20" s="587"/>
      <c r="DG20" s="587"/>
      <c r="DH20" s="587"/>
      <c r="DI20" s="587"/>
      <c r="DJ20" s="587"/>
      <c r="DK20" s="587"/>
      <c r="DL20" s="587"/>
      <c r="DM20" s="587"/>
      <c r="DN20" s="587"/>
      <c r="DO20" s="587"/>
      <c r="DP20" s="588"/>
      <c r="DQ20" s="592">
        <v>48206044</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40224</v>
      </c>
      <c r="S21" s="587"/>
      <c r="T21" s="587"/>
      <c r="U21" s="587"/>
      <c r="V21" s="587"/>
      <c r="W21" s="587"/>
      <c r="X21" s="587"/>
      <c r="Y21" s="588"/>
      <c r="Z21" s="639">
        <v>0.1</v>
      </c>
      <c r="AA21" s="639"/>
      <c r="AB21" s="639"/>
      <c r="AC21" s="639"/>
      <c r="AD21" s="640">
        <v>40224</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7532</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796806</v>
      </c>
      <c r="S22" s="587"/>
      <c r="T22" s="587"/>
      <c r="U22" s="587"/>
      <c r="V22" s="587"/>
      <c r="W22" s="587"/>
      <c r="X22" s="587"/>
      <c r="Y22" s="588"/>
      <c r="Z22" s="639">
        <v>1.1000000000000001</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1064508</v>
      </c>
      <c r="S23" s="587"/>
      <c r="T23" s="587"/>
      <c r="U23" s="587"/>
      <c r="V23" s="587"/>
      <c r="W23" s="587"/>
      <c r="X23" s="587"/>
      <c r="Y23" s="588"/>
      <c r="Z23" s="639">
        <v>1.5</v>
      </c>
      <c r="AA23" s="639"/>
      <c r="AB23" s="639"/>
      <c r="AC23" s="639"/>
      <c r="AD23" s="640">
        <v>211467</v>
      </c>
      <c r="AE23" s="640"/>
      <c r="AF23" s="640"/>
      <c r="AG23" s="640"/>
      <c r="AH23" s="640"/>
      <c r="AI23" s="640"/>
      <c r="AJ23" s="640"/>
      <c r="AK23" s="640"/>
      <c r="AL23" s="609">
        <v>0.5</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1958926</v>
      </c>
      <c r="BH23" s="587"/>
      <c r="BI23" s="587"/>
      <c r="BJ23" s="587"/>
      <c r="BK23" s="587"/>
      <c r="BL23" s="587"/>
      <c r="BM23" s="587"/>
      <c r="BN23" s="588"/>
      <c r="BO23" s="639">
        <v>8</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374290</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44386386</v>
      </c>
      <c r="CS24" s="637"/>
      <c r="CT24" s="637"/>
      <c r="CU24" s="637"/>
      <c r="CV24" s="637"/>
      <c r="CW24" s="637"/>
      <c r="CX24" s="637"/>
      <c r="CY24" s="684"/>
      <c r="CZ24" s="688">
        <v>61</v>
      </c>
      <c r="DA24" s="689"/>
      <c r="DB24" s="689"/>
      <c r="DC24" s="690"/>
      <c r="DD24" s="683">
        <v>27279602</v>
      </c>
      <c r="DE24" s="637"/>
      <c r="DF24" s="637"/>
      <c r="DG24" s="637"/>
      <c r="DH24" s="637"/>
      <c r="DI24" s="637"/>
      <c r="DJ24" s="637"/>
      <c r="DK24" s="684"/>
      <c r="DL24" s="683">
        <v>27119070</v>
      </c>
      <c r="DM24" s="637"/>
      <c r="DN24" s="637"/>
      <c r="DO24" s="637"/>
      <c r="DP24" s="637"/>
      <c r="DQ24" s="637"/>
      <c r="DR24" s="637"/>
      <c r="DS24" s="637"/>
      <c r="DT24" s="637"/>
      <c r="DU24" s="637"/>
      <c r="DV24" s="684"/>
      <c r="DW24" s="685">
        <v>62.8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14757845</v>
      </c>
      <c r="S25" s="587"/>
      <c r="T25" s="587"/>
      <c r="U25" s="587"/>
      <c r="V25" s="587"/>
      <c r="W25" s="587"/>
      <c r="X25" s="587"/>
      <c r="Y25" s="588"/>
      <c r="Z25" s="639">
        <v>20.3</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11930072</v>
      </c>
      <c r="CS25" s="605"/>
      <c r="CT25" s="605"/>
      <c r="CU25" s="605"/>
      <c r="CV25" s="605"/>
      <c r="CW25" s="605"/>
      <c r="CX25" s="605"/>
      <c r="CY25" s="606"/>
      <c r="CZ25" s="589">
        <v>16.399999999999999</v>
      </c>
      <c r="DA25" s="607"/>
      <c r="DB25" s="607"/>
      <c r="DC25" s="608"/>
      <c r="DD25" s="592">
        <v>10897708</v>
      </c>
      <c r="DE25" s="605"/>
      <c r="DF25" s="605"/>
      <c r="DG25" s="605"/>
      <c r="DH25" s="605"/>
      <c r="DI25" s="605"/>
      <c r="DJ25" s="605"/>
      <c r="DK25" s="606"/>
      <c r="DL25" s="592">
        <v>10749722</v>
      </c>
      <c r="DM25" s="605"/>
      <c r="DN25" s="605"/>
      <c r="DO25" s="605"/>
      <c r="DP25" s="605"/>
      <c r="DQ25" s="605"/>
      <c r="DR25" s="605"/>
      <c r="DS25" s="605"/>
      <c r="DT25" s="605"/>
      <c r="DU25" s="605"/>
      <c r="DV25" s="606"/>
      <c r="DW25" s="609">
        <v>24.9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8071365</v>
      </c>
      <c r="CS26" s="587"/>
      <c r="CT26" s="587"/>
      <c r="CU26" s="587"/>
      <c r="CV26" s="587"/>
      <c r="CW26" s="587"/>
      <c r="CX26" s="587"/>
      <c r="CY26" s="588"/>
      <c r="CZ26" s="589">
        <v>11.1</v>
      </c>
      <c r="DA26" s="607"/>
      <c r="DB26" s="607"/>
      <c r="DC26" s="608"/>
      <c r="DD26" s="592">
        <v>7210867</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4859582</v>
      </c>
      <c r="S27" s="587"/>
      <c r="T27" s="587"/>
      <c r="U27" s="587"/>
      <c r="V27" s="587"/>
      <c r="W27" s="587"/>
      <c r="X27" s="587"/>
      <c r="Y27" s="588"/>
      <c r="Z27" s="639">
        <v>6.7</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24436181</v>
      </c>
      <c r="BH27" s="587"/>
      <c r="BI27" s="587"/>
      <c r="BJ27" s="587"/>
      <c r="BK27" s="587"/>
      <c r="BL27" s="587"/>
      <c r="BM27" s="587"/>
      <c r="BN27" s="588"/>
      <c r="BO27" s="639">
        <v>100</v>
      </c>
      <c r="BP27" s="639"/>
      <c r="BQ27" s="639"/>
      <c r="BR27" s="639"/>
      <c r="BS27" s="592">
        <v>115587</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22570519</v>
      </c>
      <c r="CS27" s="605"/>
      <c r="CT27" s="605"/>
      <c r="CU27" s="605"/>
      <c r="CV27" s="605"/>
      <c r="CW27" s="605"/>
      <c r="CX27" s="605"/>
      <c r="CY27" s="606"/>
      <c r="CZ27" s="589">
        <v>31</v>
      </c>
      <c r="DA27" s="607"/>
      <c r="DB27" s="607"/>
      <c r="DC27" s="608"/>
      <c r="DD27" s="592">
        <v>6563595</v>
      </c>
      <c r="DE27" s="605"/>
      <c r="DF27" s="605"/>
      <c r="DG27" s="605"/>
      <c r="DH27" s="605"/>
      <c r="DI27" s="605"/>
      <c r="DJ27" s="605"/>
      <c r="DK27" s="606"/>
      <c r="DL27" s="592">
        <v>6561759</v>
      </c>
      <c r="DM27" s="605"/>
      <c r="DN27" s="605"/>
      <c r="DO27" s="605"/>
      <c r="DP27" s="605"/>
      <c r="DQ27" s="605"/>
      <c r="DR27" s="605"/>
      <c r="DS27" s="605"/>
      <c r="DT27" s="605"/>
      <c r="DU27" s="605"/>
      <c r="DV27" s="606"/>
      <c r="DW27" s="609">
        <v>15.2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287381</v>
      </c>
      <c r="S28" s="587"/>
      <c r="T28" s="587"/>
      <c r="U28" s="587"/>
      <c r="V28" s="587"/>
      <c r="W28" s="587"/>
      <c r="X28" s="587"/>
      <c r="Y28" s="588"/>
      <c r="Z28" s="639">
        <v>0.4</v>
      </c>
      <c r="AA28" s="639"/>
      <c r="AB28" s="639"/>
      <c r="AC28" s="639"/>
      <c r="AD28" s="640">
        <v>162200</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9885795</v>
      </c>
      <c r="CS28" s="587"/>
      <c r="CT28" s="587"/>
      <c r="CU28" s="587"/>
      <c r="CV28" s="587"/>
      <c r="CW28" s="587"/>
      <c r="CX28" s="587"/>
      <c r="CY28" s="588"/>
      <c r="CZ28" s="589">
        <v>13.6</v>
      </c>
      <c r="DA28" s="607"/>
      <c r="DB28" s="607"/>
      <c r="DC28" s="608"/>
      <c r="DD28" s="592">
        <v>9818299</v>
      </c>
      <c r="DE28" s="587"/>
      <c r="DF28" s="587"/>
      <c r="DG28" s="587"/>
      <c r="DH28" s="587"/>
      <c r="DI28" s="587"/>
      <c r="DJ28" s="587"/>
      <c r="DK28" s="588"/>
      <c r="DL28" s="592">
        <v>9807589</v>
      </c>
      <c r="DM28" s="587"/>
      <c r="DN28" s="587"/>
      <c r="DO28" s="587"/>
      <c r="DP28" s="587"/>
      <c r="DQ28" s="587"/>
      <c r="DR28" s="587"/>
      <c r="DS28" s="587"/>
      <c r="DT28" s="587"/>
      <c r="DU28" s="587"/>
      <c r="DV28" s="588"/>
      <c r="DW28" s="609">
        <v>22.7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41041</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9879265</v>
      </c>
      <c r="CS29" s="605"/>
      <c r="CT29" s="605"/>
      <c r="CU29" s="605"/>
      <c r="CV29" s="605"/>
      <c r="CW29" s="605"/>
      <c r="CX29" s="605"/>
      <c r="CY29" s="606"/>
      <c r="CZ29" s="589">
        <v>13.6</v>
      </c>
      <c r="DA29" s="607"/>
      <c r="DB29" s="607"/>
      <c r="DC29" s="608"/>
      <c r="DD29" s="592">
        <v>9811769</v>
      </c>
      <c r="DE29" s="605"/>
      <c r="DF29" s="605"/>
      <c r="DG29" s="605"/>
      <c r="DH29" s="605"/>
      <c r="DI29" s="605"/>
      <c r="DJ29" s="605"/>
      <c r="DK29" s="606"/>
      <c r="DL29" s="592">
        <v>9801059</v>
      </c>
      <c r="DM29" s="605"/>
      <c r="DN29" s="605"/>
      <c r="DO29" s="605"/>
      <c r="DP29" s="605"/>
      <c r="DQ29" s="605"/>
      <c r="DR29" s="605"/>
      <c r="DS29" s="605"/>
      <c r="DT29" s="605"/>
      <c r="DU29" s="605"/>
      <c r="DV29" s="606"/>
      <c r="DW29" s="609">
        <v>22.7</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1980484</v>
      </c>
      <c r="S30" s="587"/>
      <c r="T30" s="587"/>
      <c r="U30" s="587"/>
      <c r="V30" s="587"/>
      <c r="W30" s="587"/>
      <c r="X30" s="587"/>
      <c r="Y30" s="588"/>
      <c r="Z30" s="639">
        <v>2.7</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98.9</v>
      </c>
      <c r="BH30" s="653"/>
      <c r="BI30" s="653"/>
      <c r="BJ30" s="653"/>
      <c r="BK30" s="653"/>
      <c r="BL30" s="653"/>
      <c r="BM30" s="654">
        <v>95.7</v>
      </c>
      <c r="BN30" s="653"/>
      <c r="BO30" s="653"/>
      <c r="BP30" s="653"/>
      <c r="BQ30" s="655"/>
      <c r="BR30" s="652">
        <v>98.5</v>
      </c>
      <c r="BS30" s="653"/>
      <c r="BT30" s="653"/>
      <c r="BU30" s="653"/>
      <c r="BV30" s="653"/>
      <c r="BW30" s="653"/>
      <c r="BX30" s="654">
        <v>94.8</v>
      </c>
      <c r="BY30" s="653"/>
      <c r="BZ30" s="653"/>
      <c r="CA30" s="653"/>
      <c r="CB30" s="655"/>
      <c r="CD30" s="658"/>
      <c r="CE30" s="659"/>
      <c r="CF30" s="623" t="s">
        <v>290</v>
      </c>
      <c r="CG30" s="620"/>
      <c r="CH30" s="620"/>
      <c r="CI30" s="620"/>
      <c r="CJ30" s="620"/>
      <c r="CK30" s="620"/>
      <c r="CL30" s="620"/>
      <c r="CM30" s="620"/>
      <c r="CN30" s="620"/>
      <c r="CO30" s="620"/>
      <c r="CP30" s="620"/>
      <c r="CQ30" s="621"/>
      <c r="CR30" s="586">
        <v>8562512</v>
      </c>
      <c r="CS30" s="587"/>
      <c r="CT30" s="587"/>
      <c r="CU30" s="587"/>
      <c r="CV30" s="587"/>
      <c r="CW30" s="587"/>
      <c r="CX30" s="587"/>
      <c r="CY30" s="588"/>
      <c r="CZ30" s="589">
        <v>11.8</v>
      </c>
      <c r="DA30" s="607"/>
      <c r="DB30" s="607"/>
      <c r="DC30" s="608"/>
      <c r="DD30" s="592">
        <v>8495016</v>
      </c>
      <c r="DE30" s="587"/>
      <c r="DF30" s="587"/>
      <c r="DG30" s="587"/>
      <c r="DH30" s="587"/>
      <c r="DI30" s="587"/>
      <c r="DJ30" s="587"/>
      <c r="DK30" s="588"/>
      <c r="DL30" s="592">
        <v>8484306</v>
      </c>
      <c r="DM30" s="587"/>
      <c r="DN30" s="587"/>
      <c r="DO30" s="587"/>
      <c r="DP30" s="587"/>
      <c r="DQ30" s="587"/>
      <c r="DR30" s="587"/>
      <c r="DS30" s="587"/>
      <c r="DT30" s="587"/>
      <c r="DU30" s="587"/>
      <c r="DV30" s="588"/>
      <c r="DW30" s="609">
        <v>19.7</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292588</v>
      </c>
      <c r="S31" s="587"/>
      <c r="T31" s="587"/>
      <c r="U31" s="587"/>
      <c r="V31" s="587"/>
      <c r="W31" s="587"/>
      <c r="X31" s="587"/>
      <c r="Y31" s="588"/>
      <c r="Z31" s="639">
        <v>0.4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98.8</v>
      </c>
      <c r="BH31" s="605"/>
      <c r="BI31" s="605"/>
      <c r="BJ31" s="605"/>
      <c r="BK31" s="605"/>
      <c r="BL31" s="605"/>
      <c r="BM31" s="641">
        <v>95.2</v>
      </c>
      <c r="BN31" s="651"/>
      <c r="BO31" s="651"/>
      <c r="BP31" s="651"/>
      <c r="BQ31" s="615"/>
      <c r="BR31" s="650">
        <v>98.4</v>
      </c>
      <c r="BS31" s="605"/>
      <c r="BT31" s="605"/>
      <c r="BU31" s="605"/>
      <c r="BV31" s="605"/>
      <c r="BW31" s="605"/>
      <c r="BX31" s="641">
        <v>94.3</v>
      </c>
      <c r="BY31" s="651"/>
      <c r="BZ31" s="651"/>
      <c r="CA31" s="651"/>
      <c r="CB31" s="615"/>
      <c r="CD31" s="658"/>
      <c r="CE31" s="659"/>
      <c r="CF31" s="623" t="s">
        <v>294</v>
      </c>
      <c r="CG31" s="620"/>
      <c r="CH31" s="620"/>
      <c r="CI31" s="620"/>
      <c r="CJ31" s="620"/>
      <c r="CK31" s="620"/>
      <c r="CL31" s="620"/>
      <c r="CM31" s="620"/>
      <c r="CN31" s="620"/>
      <c r="CO31" s="620"/>
      <c r="CP31" s="620"/>
      <c r="CQ31" s="621"/>
      <c r="CR31" s="586">
        <v>1316753</v>
      </c>
      <c r="CS31" s="605"/>
      <c r="CT31" s="605"/>
      <c r="CU31" s="605"/>
      <c r="CV31" s="605"/>
      <c r="CW31" s="605"/>
      <c r="CX31" s="605"/>
      <c r="CY31" s="606"/>
      <c r="CZ31" s="589">
        <v>1.8</v>
      </c>
      <c r="DA31" s="607"/>
      <c r="DB31" s="607"/>
      <c r="DC31" s="608"/>
      <c r="DD31" s="592">
        <v>1316753</v>
      </c>
      <c r="DE31" s="605"/>
      <c r="DF31" s="605"/>
      <c r="DG31" s="605"/>
      <c r="DH31" s="605"/>
      <c r="DI31" s="605"/>
      <c r="DJ31" s="605"/>
      <c r="DK31" s="606"/>
      <c r="DL31" s="592">
        <v>1316753</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1086133</v>
      </c>
      <c r="S32" s="587"/>
      <c r="T32" s="587"/>
      <c r="U32" s="587"/>
      <c r="V32" s="587"/>
      <c r="W32" s="587"/>
      <c r="X32" s="587"/>
      <c r="Y32" s="588"/>
      <c r="Z32" s="639">
        <v>1.5</v>
      </c>
      <c r="AA32" s="639"/>
      <c r="AB32" s="639"/>
      <c r="AC32" s="639"/>
      <c r="AD32" s="640">
        <v>99226</v>
      </c>
      <c r="AE32" s="640"/>
      <c r="AF32" s="640"/>
      <c r="AG32" s="640"/>
      <c r="AH32" s="640"/>
      <c r="AI32" s="640"/>
      <c r="AJ32" s="640"/>
      <c r="AK32" s="640"/>
      <c r="AL32" s="609">
        <v>0.3</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98.9</v>
      </c>
      <c r="BH32" s="571"/>
      <c r="BI32" s="571"/>
      <c r="BJ32" s="571"/>
      <c r="BK32" s="571"/>
      <c r="BL32" s="571"/>
      <c r="BM32" s="634">
        <v>95.8</v>
      </c>
      <c r="BN32" s="571"/>
      <c r="BO32" s="571"/>
      <c r="BP32" s="571"/>
      <c r="BQ32" s="628"/>
      <c r="BR32" s="649">
        <v>98.4</v>
      </c>
      <c r="BS32" s="571"/>
      <c r="BT32" s="571"/>
      <c r="BU32" s="571"/>
      <c r="BV32" s="571"/>
      <c r="BW32" s="571"/>
      <c r="BX32" s="634">
        <v>94.8</v>
      </c>
      <c r="BY32" s="571"/>
      <c r="BZ32" s="571"/>
      <c r="CA32" s="571"/>
      <c r="CB32" s="628"/>
      <c r="CD32" s="660"/>
      <c r="CE32" s="661"/>
      <c r="CF32" s="623" t="s">
        <v>297</v>
      </c>
      <c r="CG32" s="620"/>
      <c r="CH32" s="620"/>
      <c r="CI32" s="620"/>
      <c r="CJ32" s="620"/>
      <c r="CK32" s="620"/>
      <c r="CL32" s="620"/>
      <c r="CM32" s="620"/>
      <c r="CN32" s="620"/>
      <c r="CO32" s="620"/>
      <c r="CP32" s="620"/>
      <c r="CQ32" s="621"/>
      <c r="CR32" s="586">
        <v>6530</v>
      </c>
      <c r="CS32" s="587"/>
      <c r="CT32" s="587"/>
      <c r="CU32" s="587"/>
      <c r="CV32" s="587"/>
      <c r="CW32" s="587"/>
      <c r="CX32" s="587"/>
      <c r="CY32" s="588"/>
      <c r="CZ32" s="589">
        <v>0</v>
      </c>
      <c r="DA32" s="607"/>
      <c r="DB32" s="607"/>
      <c r="DC32" s="608"/>
      <c r="DD32" s="592">
        <v>6530</v>
      </c>
      <c r="DE32" s="587"/>
      <c r="DF32" s="587"/>
      <c r="DG32" s="587"/>
      <c r="DH32" s="587"/>
      <c r="DI32" s="587"/>
      <c r="DJ32" s="587"/>
      <c r="DK32" s="588"/>
      <c r="DL32" s="592">
        <v>6530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5937900</v>
      </c>
      <c r="S33" s="587"/>
      <c r="T33" s="587"/>
      <c r="U33" s="587"/>
      <c r="V33" s="587"/>
      <c r="W33" s="587"/>
      <c r="X33" s="587"/>
      <c r="Y33" s="588"/>
      <c r="Z33" s="639">
        <v>8.1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23375176</v>
      </c>
      <c r="CS33" s="605"/>
      <c r="CT33" s="605"/>
      <c r="CU33" s="605"/>
      <c r="CV33" s="605"/>
      <c r="CW33" s="605"/>
      <c r="CX33" s="605"/>
      <c r="CY33" s="606"/>
      <c r="CZ33" s="589">
        <v>32.1</v>
      </c>
      <c r="DA33" s="607"/>
      <c r="DB33" s="607"/>
      <c r="DC33" s="608"/>
      <c r="DD33" s="592">
        <v>20214795</v>
      </c>
      <c r="DE33" s="605"/>
      <c r="DF33" s="605"/>
      <c r="DG33" s="605"/>
      <c r="DH33" s="605"/>
      <c r="DI33" s="605"/>
      <c r="DJ33" s="605"/>
      <c r="DK33" s="606"/>
      <c r="DL33" s="592">
        <v>16259847</v>
      </c>
      <c r="DM33" s="605"/>
      <c r="DN33" s="605"/>
      <c r="DO33" s="605"/>
      <c r="DP33" s="605"/>
      <c r="DQ33" s="605"/>
      <c r="DR33" s="605"/>
      <c r="DS33" s="605"/>
      <c r="DT33" s="605"/>
      <c r="DU33" s="605"/>
      <c r="DV33" s="606"/>
      <c r="DW33" s="609">
        <v>37.700000000000003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6744589</v>
      </c>
      <c r="CS34" s="587"/>
      <c r="CT34" s="587"/>
      <c r="CU34" s="587"/>
      <c r="CV34" s="587"/>
      <c r="CW34" s="587"/>
      <c r="CX34" s="587"/>
      <c r="CY34" s="588"/>
      <c r="CZ34" s="589">
        <v>9.3000000000000007</v>
      </c>
      <c r="DA34" s="607"/>
      <c r="DB34" s="607"/>
      <c r="DC34" s="608"/>
      <c r="DD34" s="592">
        <v>5580529</v>
      </c>
      <c r="DE34" s="587"/>
      <c r="DF34" s="587"/>
      <c r="DG34" s="587"/>
      <c r="DH34" s="587"/>
      <c r="DI34" s="587"/>
      <c r="DJ34" s="587"/>
      <c r="DK34" s="588"/>
      <c r="DL34" s="592">
        <v>5061741</v>
      </c>
      <c r="DM34" s="587"/>
      <c r="DN34" s="587"/>
      <c r="DO34" s="587"/>
      <c r="DP34" s="587"/>
      <c r="DQ34" s="587"/>
      <c r="DR34" s="587"/>
      <c r="DS34" s="587"/>
      <c r="DT34" s="587"/>
      <c r="DU34" s="587"/>
      <c r="DV34" s="588"/>
      <c r="DW34" s="609">
        <v>11.7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3501200</v>
      </c>
      <c r="S35" s="587"/>
      <c r="T35" s="587"/>
      <c r="U35" s="587"/>
      <c r="V35" s="587"/>
      <c r="W35" s="587"/>
      <c r="X35" s="587"/>
      <c r="Y35" s="588"/>
      <c r="Z35" s="639">
        <v>4.8</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10777980</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-1388146</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478799</v>
      </c>
      <c r="CS35" s="605"/>
      <c r="CT35" s="605"/>
      <c r="CU35" s="605"/>
      <c r="CV35" s="605"/>
      <c r="CW35" s="605"/>
      <c r="CX35" s="605"/>
      <c r="CY35" s="606"/>
      <c r="CZ35" s="589">
        <v>0.7</v>
      </c>
      <c r="DA35" s="607"/>
      <c r="DB35" s="607"/>
      <c r="DC35" s="608"/>
      <c r="DD35" s="592">
        <v>354591</v>
      </c>
      <c r="DE35" s="605"/>
      <c r="DF35" s="605"/>
      <c r="DG35" s="605"/>
      <c r="DH35" s="605"/>
      <c r="DI35" s="605"/>
      <c r="DJ35" s="605"/>
      <c r="DK35" s="606"/>
      <c r="DL35" s="592">
        <v>354591</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72876030</v>
      </c>
      <c r="S36" s="627"/>
      <c r="T36" s="627"/>
      <c r="U36" s="627"/>
      <c r="V36" s="627"/>
      <c r="W36" s="627"/>
      <c r="X36" s="627"/>
      <c r="Y36" s="630"/>
      <c r="Z36" s="631">
        <v>100</v>
      </c>
      <c r="AA36" s="631"/>
      <c r="AB36" s="631"/>
      <c r="AC36" s="631"/>
      <c r="AD36" s="632">
        <v>39667239</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2723570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-1816513</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8593940</v>
      </c>
      <c r="CS36" s="587"/>
      <c r="CT36" s="587"/>
      <c r="CU36" s="587"/>
      <c r="CV36" s="587"/>
      <c r="CW36" s="587"/>
      <c r="CX36" s="587"/>
      <c r="CY36" s="588"/>
      <c r="CZ36" s="589">
        <v>11.8</v>
      </c>
      <c r="DA36" s="607"/>
      <c r="DB36" s="607"/>
      <c r="DC36" s="608"/>
      <c r="DD36" s="592">
        <v>8046370</v>
      </c>
      <c r="DE36" s="587"/>
      <c r="DF36" s="587"/>
      <c r="DG36" s="587"/>
      <c r="DH36" s="587"/>
      <c r="DI36" s="587"/>
      <c r="DJ36" s="587"/>
      <c r="DK36" s="588"/>
      <c r="DL36" s="592">
        <v>6242359</v>
      </c>
      <c r="DM36" s="587"/>
      <c r="DN36" s="587"/>
      <c r="DO36" s="587"/>
      <c r="DP36" s="587"/>
      <c r="DQ36" s="587"/>
      <c r="DR36" s="587"/>
      <c r="DS36" s="587"/>
      <c r="DT36" s="587"/>
      <c r="DU36" s="587"/>
      <c r="DV36" s="588"/>
      <c r="DW36" s="609">
        <v>14.5</v>
      </c>
      <c r="DX36" s="610"/>
      <c r="DY36" s="610"/>
      <c r="DZ36" s="610"/>
      <c r="EA36" s="610"/>
      <c r="EB36" s="610"/>
      <c r="EC36" s="611"/>
    </row>
    <row r="37" spans="2:133" ht="11.25" customHeight="1">
      <c r="AQ37" s="612" t="s">
        <v>312</v>
      </c>
      <c r="AR37" s="613"/>
      <c r="AS37" s="613"/>
      <c r="AT37" s="613"/>
      <c r="AU37" s="613"/>
      <c r="AV37" s="613"/>
      <c r="AW37" s="613"/>
      <c r="AX37" s="613"/>
      <c r="AY37" s="614"/>
      <c r="AZ37" s="586">
        <v>1400000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31278</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2505856</v>
      </c>
      <c r="CS37" s="605"/>
      <c r="CT37" s="605"/>
      <c r="CU37" s="605"/>
      <c r="CV37" s="605"/>
      <c r="CW37" s="605"/>
      <c r="CX37" s="605"/>
      <c r="CY37" s="606"/>
      <c r="CZ37" s="589">
        <v>3.4</v>
      </c>
      <c r="DA37" s="607"/>
      <c r="DB37" s="607"/>
      <c r="DC37" s="608"/>
      <c r="DD37" s="592">
        <v>2505856</v>
      </c>
      <c r="DE37" s="605"/>
      <c r="DF37" s="605"/>
      <c r="DG37" s="605"/>
      <c r="DH37" s="605"/>
      <c r="DI37" s="605"/>
      <c r="DJ37" s="605"/>
      <c r="DK37" s="606"/>
      <c r="DL37" s="592">
        <v>2455385</v>
      </c>
      <c r="DM37" s="605"/>
      <c r="DN37" s="605"/>
      <c r="DO37" s="605"/>
      <c r="DP37" s="605"/>
      <c r="DQ37" s="605"/>
      <c r="DR37" s="605"/>
      <c r="DS37" s="605"/>
      <c r="DT37" s="605"/>
      <c r="DU37" s="605"/>
      <c r="DV37" s="606"/>
      <c r="DW37" s="609">
        <v>5.7</v>
      </c>
      <c r="DX37" s="610"/>
      <c r="DY37" s="610"/>
      <c r="DZ37" s="610"/>
      <c r="EA37" s="610"/>
      <c r="EB37" s="610"/>
      <c r="EC37" s="611"/>
    </row>
    <row r="38" spans="2:133" ht="11.25" customHeight="1">
      <c r="AQ38" s="612" t="s">
        <v>315</v>
      </c>
      <c r="AR38" s="613"/>
      <c r="AS38" s="613"/>
      <c r="AT38" s="613"/>
      <c r="AU38" s="613"/>
      <c r="AV38" s="613"/>
      <c r="AW38" s="613"/>
      <c r="AX38" s="613"/>
      <c r="AY38" s="614"/>
      <c r="AZ38" s="586">
        <v>143215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56136</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6511195</v>
      </c>
      <c r="CS38" s="587"/>
      <c r="CT38" s="587"/>
      <c r="CU38" s="587"/>
      <c r="CV38" s="587"/>
      <c r="CW38" s="587"/>
      <c r="CX38" s="587"/>
      <c r="CY38" s="588"/>
      <c r="CZ38" s="589">
        <v>9</v>
      </c>
      <c r="DA38" s="607"/>
      <c r="DB38" s="607"/>
      <c r="DC38" s="608"/>
      <c r="DD38" s="592">
        <v>5361502</v>
      </c>
      <c r="DE38" s="587"/>
      <c r="DF38" s="587"/>
      <c r="DG38" s="587"/>
      <c r="DH38" s="587"/>
      <c r="DI38" s="587"/>
      <c r="DJ38" s="587"/>
      <c r="DK38" s="588"/>
      <c r="DL38" s="592">
        <v>4564235</v>
      </c>
      <c r="DM38" s="587"/>
      <c r="DN38" s="587"/>
      <c r="DO38" s="587"/>
      <c r="DP38" s="587"/>
      <c r="DQ38" s="587"/>
      <c r="DR38" s="587"/>
      <c r="DS38" s="587"/>
      <c r="DT38" s="587"/>
      <c r="DU38" s="587"/>
      <c r="DV38" s="588"/>
      <c r="DW38" s="609">
        <v>10.6</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88</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502006</v>
      </c>
      <c r="CS39" s="605"/>
      <c r="CT39" s="605"/>
      <c r="CU39" s="605"/>
      <c r="CV39" s="605"/>
      <c r="CW39" s="605"/>
      <c r="CX39" s="605"/>
      <c r="CY39" s="606"/>
      <c r="CZ39" s="589">
        <v>0.7</v>
      </c>
      <c r="DA39" s="607"/>
      <c r="DB39" s="607"/>
      <c r="DC39" s="608"/>
      <c r="DD39" s="592">
        <v>424356</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1893366</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108</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544647</v>
      </c>
      <c r="CS40" s="587"/>
      <c r="CT40" s="587"/>
      <c r="CU40" s="587"/>
      <c r="CV40" s="587"/>
      <c r="CW40" s="587"/>
      <c r="CX40" s="587"/>
      <c r="CY40" s="588"/>
      <c r="CZ40" s="589">
        <v>0.7</v>
      </c>
      <c r="DA40" s="607"/>
      <c r="DB40" s="607"/>
      <c r="DC40" s="608"/>
      <c r="DD40" s="592">
        <v>447447</v>
      </c>
      <c r="DE40" s="587"/>
      <c r="DF40" s="587"/>
      <c r="DG40" s="587"/>
      <c r="DH40" s="587"/>
      <c r="DI40" s="587"/>
      <c r="DJ40" s="587"/>
      <c r="DK40" s="588"/>
      <c r="DL40" s="592">
        <v>36921</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4617829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4965098</v>
      </c>
      <c r="CS42" s="587"/>
      <c r="CT42" s="587"/>
      <c r="CU42" s="587"/>
      <c r="CV42" s="587"/>
      <c r="CW42" s="587"/>
      <c r="CX42" s="587"/>
      <c r="CY42" s="588"/>
      <c r="CZ42" s="589">
        <v>6.8</v>
      </c>
      <c r="DA42" s="590"/>
      <c r="DB42" s="590"/>
      <c r="DC42" s="591"/>
      <c r="DD42" s="592">
        <v>711647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98460</v>
      </c>
      <c r="CS43" s="605"/>
      <c r="CT43" s="605"/>
      <c r="CU43" s="605"/>
      <c r="CV43" s="605"/>
      <c r="CW43" s="605"/>
      <c r="CX43" s="605"/>
      <c r="CY43" s="606"/>
      <c r="CZ43" s="589">
        <v>0.1</v>
      </c>
      <c r="DA43" s="607"/>
      <c r="DB43" s="607"/>
      <c r="DC43" s="608"/>
      <c r="DD43" s="592">
        <v>98460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4953398</v>
      </c>
      <c r="CS44" s="587"/>
      <c r="CT44" s="587"/>
      <c r="CU44" s="587"/>
      <c r="CV44" s="587"/>
      <c r="CW44" s="587"/>
      <c r="CX44" s="587"/>
      <c r="CY44" s="588"/>
      <c r="CZ44" s="589">
        <v>6.8</v>
      </c>
      <c r="DA44" s="590"/>
      <c r="DB44" s="590"/>
      <c r="DC44" s="591"/>
      <c r="DD44" s="592">
        <v>699947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3447305</v>
      </c>
      <c r="CS45" s="605"/>
      <c r="CT45" s="605"/>
      <c r="CU45" s="605"/>
      <c r="CV45" s="605"/>
      <c r="CW45" s="605"/>
      <c r="CX45" s="605"/>
      <c r="CY45" s="606"/>
      <c r="CZ45" s="589">
        <v>4.7</v>
      </c>
      <c r="DA45" s="607"/>
      <c r="DB45" s="607"/>
      <c r="DC45" s="608"/>
      <c r="DD45" s="592">
        <v>90459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1494746</v>
      </c>
      <c r="CS46" s="587"/>
      <c r="CT46" s="587"/>
      <c r="CU46" s="587"/>
      <c r="CV46" s="587"/>
      <c r="CW46" s="587"/>
      <c r="CX46" s="587"/>
      <c r="CY46" s="588"/>
      <c r="CZ46" s="589">
        <v>2.1</v>
      </c>
      <c r="DA46" s="590"/>
      <c r="DB46" s="590"/>
      <c r="DC46" s="591"/>
      <c r="DD46" s="592">
        <v>609279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11700</v>
      </c>
      <c r="CS47" s="605"/>
      <c r="CT47" s="605"/>
      <c r="CU47" s="605"/>
      <c r="CV47" s="605"/>
      <c r="CW47" s="605"/>
      <c r="CX47" s="605"/>
      <c r="CY47" s="606"/>
      <c r="CZ47" s="589">
        <v>0</v>
      </c>
      <c r="DA47" s="607"/>
      <c r="DB47" s="607"/>
      <c r="DC47" s="608"/>
      <c r="DD47" s="592">
        <v>11700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72726660</v>
      </c>
      <c r="CS49" s="571"/>
      <c r="CT49" s="571"/>
      <c r="CU49" s="571"/>
      <c r="CV49" s="571"/>
      <c r="CW49" s="571"/>
      <c r="CX49" s="571"/>
      <c r="CY49" s="572"/>
      <c r="CZ49" s="573">
        <v>100</v>
      </c>
      <c r="DA49" s="574"/>
      <c r="DB49" s="574"/>
      <c r="DC49" s="575"/>
      <c r="DD49" s="576">
        <v>48206044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342</v>
      </c>
      <c r="DK2" s="1106"/>
      <c r="DL2" s="1106"/>
      <c r="DM2" s="1106"/>
      <c r="DN2" s="1106"/>
      <c r="DO2" s="1107"/>
      <c r="DP2" s="200"/>
      <c r="DQ2" s="1105" t="s">
        <v>343</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8"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3" t="s">
        <v>360</v>
      </c>
      <c r="DH5" s="1094"/>
      <c r="DI5" s="1094"/>
      <c r="DJ5" s="1094"/>
      <c r="DK5" s="1095"/>
      <c r="DL5" s="1093" t="s">
        <v>361</v>
      </c>
      <c r="DM5" s="1094"/>
      <c r="DN5" s="1094"/>
      <c r="DO5" s="1094"/>
      <c r="DP5" s="1095"/>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5" t="s">
        <v>363</v>
      </c>
      <c r="C7" s="1046"/>
      <c r="D7" s="1046"/>
      <c r="E7" s="1046"/>
      <c r="F7" s="1046"/>
      <c r="G7" s="1046"/>
      <c r="H7" s="1046"/>
      <c r="I7" s="1046"/>
      <c r="J7" s="1046"/>
      <c r="K7" s="1046"/>
      <c r="L7" s="1046"/>
      <c r="M7" s="1046"/>
      <c r="N7" s="1046"/>
      <c r="O7" s="1046"/>
      <c r="P7" s="1047"/>
      <c r="Q7" s="1099">
        <v>73034</v>
      </c>
      <c r="R7" s="1100"/>
      <c r="S7" s="1100"/>
      <c r="T7" s="1100"/>
      <c r="U7" s="1100"/>
      <c r="V7" s="1100">
        <v>72884</v>
      </c>
      <c r="W7" s="1100"/>
      <c r="X7" s="1100"/>
      <c r="Y7" s="1100"/>
      <c r="Z7" s="1100"/>
      <c r="AA7" s="1100">
        <v>149</v>
      </c>
      <c r="AB7" s="1100"/>
      <c r="AC7" s="1100"/>
      <c r="AD7" s="1100"/>
      <c r="AE7" s="1101"/>
      <c r="AF7" s="1102">
        <v>95</v>
      </c>
      <c r="AG7" s="1103"/>
      <c r="AH7" s="1103"/>
      <c r="AI7" s="1103"/>
      <c r="AJ7" s="1104"/>
      <c r="AK7" s="1086">
        <v>1681</v>
      </c>
      <c r="AL7" s="1087"/>
      <c r="AM7" s="1087"/>
      <c r="AN7" s="1087"/>
      <c r="AO7" s="1087"/>
      <c r="AP7" s="1087">
        <v>71433</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542</v>
      </c>
      <c r="BT7" s="1091"/>
      <c r="BU7" s="1091"/>
      <c r="BV7" s="1091"/>
      <c r="BW7" s="1091"/>
      <c r="BX7" s="1091"/>
      <c r="BY7" s="1091"/>
      <c r="BZ7" s="1091"/>
      <c r="CA7" s="1091"/>
      <c r="CB7" s="1091"/>
      <c r="CC7" s="1091"/>
      <c r="CD7" s="1091"/>
      <c r="CE7" s="1091"/>
      <c r="CF7" s="1091"/>
      <c r="CG7" s="1092"/>
      <c r="CH7" s="1083">
        <v>5</v>
      </c>
      <c r="CI7" s="1084"/>
      <c r="CJ7" s="1084"/>
      <c r="CK7" s="1084"/>
      <c r="CL7" s="1085"/>
      <c r="CM7" s="1083">
        <v>181</v>
      </c>
      <c r="CN7" s="1084"/>
      <c r="CO7" s="1084"/>
      <c r="CP7" s="1084"/>
      <c r="CQ7" s="1085"/>
      <c r="CR7" s="1083">
        <v>10</v>
      </c>
      <c r="CS7" s="1084"/>
      <c r="CT7" s="1084"/>
      <c r="CU7" s="1084"/>
      <c r="CV7" s="1085"/>
      <c r="CW7" s="1083" t="s">
        <v>548</v>
      </c>
      <c r="CX7" s="1084"/>
      <c r="CY7" s="1084"/>
      <c r="CZ7" s="1084"/>
      <c r="DA7" s="1085"/>
      <c r="DB7" s="1083" t="s">
        <v>548</v>
      </c>
      <c r="DC7" s="1084"/>
      <c r="DD7" s="1084"/>
      <c r="DE7" s="1084"/>
      <c r="DF7" s="1085"/>
      <c r="DG7" s="1083" t="s">
        <v>548</v>
      </c>
      <c r="DH7" s="1084"/>
      <c r="DI7" s="1084"/>
      <c r="DJ7" s="1084"/>
      <c r="DK7" s="1085"/>
      <c r="DL7" s="1083" t="s">
        <v>549</v>
      </c>
      <c r="DM7" s="1084"/>
      <c r="DN7" s="1084"/>
      <c r="DO7" s="1084"/>
      <c r="DP7" s="1085"/>
      <c r="DQ7" s="1083" t="s">
        <v>548</v>
      </c>
      <c r="DR7" s="1084"/>
      <c r="DS7" s="1084"/>
      <c r="DT7" s="1084"/>
      <c r="DU7" s="1085"/>
      <c r="DV7" s="1110"/>
      <c r="DW7" s="1111"/>
      <c r="DX7" s="1111"/>
      <c r="DY7" s="1111"/>
      <c r="DZ7" s="1112"/>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1631</v>
      </c>
      <c r="R8" s="1038"/>
      <c r="S8" s="1038"/>
      <c r="T8" s="1038"/>
      <c r="U8" s="1038"/>
      <c r="V8" s="1038">
        <v>1631</v>
      </c>
      <c r="W8" s="1038"/>
      <c r="X8" s="1038"/>
      <c r="Y8" s="1038"/>
      <c r="Z8" s="1038"/>
      <c r="AA8" s="1038" t="s">
        <v>535</v>
      </c>
      <c r="AB8" s="1038"/>
      <c r="AC8" s="1038"/>
      <c r="AD8" s="1038"/>
      <c r="AE8" s="1039"/>
      <c r="AF8" s="1013" t="s">
        <v>111</v>
      </c>
      <c r="AG8" s="1014"/>
      <c r="AH8" s="1014"/>
      <c r="AI8" s="1014"/>
      <c r="AJ8" s="1015"/>
      <c r="AK8" s="1081">
        <v>968</v>
      </c>
      <c r="AL8" s="1082"/>
      <c r="AM8" s="1082"/>
      <c r="AN8" s="1082"/>
      <c r="AO8" s="1082"/>
      <c r="AP8" s="1082">
        <v>8766</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8" t="s">
        <v>543</v>
      </c>
      <c r="BT8" s="1009"/>
      <c r="BU8" s="1009"/>
      <c r="BV8" s="1009"/>
      <c r="BW8" s="1009"/>
      <c r="BX8" s="1009"/>
      <c r="BY8" s="1009"/>
      <c r="BZ8" s="1009"/>
      <c r="CA8" s="1009"/>
      <c r="CB8" s="1009"/>
      <c r="CC8" s="1009"/>
      <c r="CD8" s="1009"/>
      <c r="CE8" s="1009"/>
      <c r="CF8" s="1009"/>
      <c r="CG8" s="1010"/>
      <c r="CH8" s="983">
        <v>293</v>
      </c>
      <c r="CI8" s="984"/>
      <c r="CJ8" s="984"/>
      <c r="CK8" s="984"/>
      <c r="CL8" s="985"/>
      <c r="CM8" s="983">
        <v>1097</v>
      </c>
      <c r="CN8" s="984"/>
      <c r="CO8" s="984"/>
      <c r="CP8" s="984"/>
      <c r="CQ8" s="985"/>
      <c r="CR8" s="983">
        <v>75</v>
      </c>
      <c r="CS8" s="984"/>
      <c r="CT8" s="984"/>
      <c r="CU8" s="984"/>
      <c r="CV8" s="985"/>
      <c r="CW8" s="983" t="s">
        <v>548</v>
      </c>
      <c r="CX8" s="984"/>
      <c r="CY8" s="984"/>
      <c r="CZ8" s="984"/>
      <c r="DA8" s="985"/>
      <c r="DB8" s="983" t="s">
        <v>548</v>
      </c>
      <c r="DC8" s="984"/>
      <c r="DD8" s="984"/>
      <c r="DE8" s="984"/>
      <c r="DF8" s="985"/>
      <c r="DG8" s="983" t="s">
        <v>548</v>
      </c>
      <c r="DH8" s="984"/>
      <c r="DI8" s="984"/>
      <c r="DJ8" s="984"/>
      <c r="DK8" s="985"/>
      <c r="DL8" s="983">
        <v>57</v>
      </c>
      <c r="DM8" s="984"/>
      <c r="DN8" s="984"/>
      <c r="DO8" s="984"/>
      <c r="DP8" s="985"/>
      <c r="DQ8" s="983">
        <v>6</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6"/>
      <c r="R22" s="1077"/>
      <c r="S22" s="1077"/>
      <c r="T22" s="1077"/>
      <c r="U22" s="1077"/>
      <c r="V22" s="1077"/>
      <c r="W22" s="1077"/>
      <c r="X22" s="1077"/>
      <c r="Y22" s="1077"/>
      <c r="Z22" s="1077"/>
      <c r="AA22" s="1077"/>
      <c r="AB22" s="1077"/>
      <c r="AC22" s="1077"/>
      <c r="AD22" s="1077"/>
      <c r="AE22" s="1078"/>
      <c r="AF22" s="1013"/>
      <c r="AG22" s="1014"/>
      <c r="AH22" s="1014"/>
      <c r="AI22" s="1014"/>
      <c r="AJ22" s="1015"/>
      <c r="AK22" s="1072"/>
      <c r="AL22" s="1073"/>
      <c r="AM22" s="1073"/>
      <c r="AN22" s="1073"/>
      <c r="AO22" s="1073"/>
      <c r="AP22" s="1073"/>
      <c r="AQ22" s="1073"/>
      <c r="AR22" s="1073"/>
      <c r="AS22" s="1073"/>
      <c r="AT22" s="1073"/>
      <c r="AU22" s="1074"/>
      <c r="AV22" s="1074"/>
      <c r="AW22" s="1074"/>
      <c r="AX22" s="1074"/>
      <c r="AY22" s="1075"/>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3">
        <v>72876</v>
      </c>
      <c r="R23" s="1064"/>
      <c r="S23" s="1064"/>
      <c r="T23" s="1064"/>
      <c r="U23" s="1064"/>
      <c r="V23" s="1064">
        <v>72727</v>
      </c>
      <c r="W23" s="1064"/>
      <c r="X23" s="1064"/>
      <c r="Y23" s="1064"/>
      <c r="Z23" s="1064"/>
      <c r="AA23" s="1064">
        <v>149</v>
      </c>
      <c r="AB23" s="1064"/>
      <c r="AC23" s="1064"/>
      <c r="AD23" s="1064"/>
      <c r="AE23" s="1065"/>
      <c r="AF23" s="1066">
        <v>95</v>
      </c>
      <c r="AG23" s="1064"/>
      <c r="AH23" s="1064"/>
      <c r="AI23" s="1064"/>
      <c r="AJ23" s="1067"/>
      <c r="AK23" s="1068"/>
      <c r="AL23" s="1069"/>
      <c r="AM23" s="1069"/>
      <c r="AN23" s="1069"/>
      <c r="AO23" s="1069"/>
      <c r="AP23" s="1064">
        <v>80198</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9" t="s">
        <v>368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8" t="s">
        <v>369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4" t="s">
        <v>373</v>
      </c>
      <c r="AG26" s="1002"/>
      <c r="AH26" s="1002"/>
      <c r="AI26" s="1002"/>
      <c r="AJ26" s="1055"/>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6"/>
      <c r="AG27" s="1005"/>
      <c r="AH27" s="1005"/>
      <c r="AI27" s="1005"/>
      <c r="AJ27" s="1057"/>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5" t="s">
        <v>378</v>
      </c>
      <c r="C28" s="1046"/>
      <c r="D28" s="1046"/>
      <c r="E28" s="1046"/>
      <c r="F28" s="1046"/>
      <c r="G28" s="1046"/>
      <c r="H28" s="1046"/>
      <c r="I28" s="1046"/>
      <c r="J28" s="1046"/>
      <c r="K28" s="1046"/>
      <c r="L28" s="1046"/>
      <c r="M28" s="1046"/>
      <c r="N28" s="1046"/>
      <c r="O28" s="1046"/>
      <c r="P28" s="1047"/>
      <c r="Q28" s="1048">
        <v>23264</v>
      </c>
      <c r="R28" s="1049"/>
      <c r="S28" s="1049"/>
      <c r="T28" s="1049"/>
      <c r="U28" s="1049"/>
      <c r="V28" s="1049">
        <v>24653</v>
      </c>
      <c r="W28" s="1049"/>
      <c r="X28" s="1049"/>
      <c r="Y28" s="1049"/>
      <c r="Z28" s="1049"/>
      <c r="AA28" s="1049">
        <v>-1388</v>
      </c>
      <c r="AB28" s="1049"/>
      <c r="AC28" s="1049"/>
      <c r="AD28" s="1049"/>
      <c r="AE28" s="1050"/>
      <c r="AF28" s="1051">
        <v>-1388</v>
      </c>
      <c r="AG28" s="1049"/>
      <c r="AH28" s="1049"/>
      <c r="AI28" s="1049"/>
      <c r="AJ28" s="1052"/>
      <c r="AK28" s="1053">
        <v>1893</v>
      </c>
      <c r="AL28" s="1041"/>
      <c r="AM28" s="1041"/>
      <c r="AN28" s="1041"/>
      <c r="AO28" s="1041"/>
      <c r="AP28" s="1041" t="s">
        <v>536</v>
      </c>
      <c r="AQ28" s="1041"/>
      <c r="AR28" s="1041"/>
      <c r="AS28" s="1041"/>
      <c r="AT28" s="1041"/>
      <c r="AU28" s="1041" t="s">
        <v>536</v>
      </c>
      <c r="AV28" s="1041"/>
      <c r="AW28" s="1041"/>
      <c r="AX28" s="1041"/>
      <c r="AY28" s="1041"/>
      <c r="AZ28" s="1042" t="s">
        <v>536</v>
      </c>
      <c r="BA28" s="1042"/>
      <c r="BB28" s="1042"/>
      <c r="BC28" s="1042"/>
      <c r="BD28" s="1042"/>
      <c r="BE28" s="1043"/>
      <c r="BF28" s="1043"/>
      <c r="BG28" s="1043"/>
      <c r="BH28" s="1043"/>
      <c r="BI28" s="1044"/>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14255</v>
      </c>
      <c r="R29" s="1038"/>
      <c r="S29" s="1038"/>
      <c r="T29" s="1038"/>
      <c r="U29" s="1038"/>
      <c r="V29" s="1038">
        <v>14129</v>
      </c>
      <c r="W29" s="1038"/>
      <c r="X29" s="1038"/>
      <c r="Y29" s="1038"/>
      <c r="Z29" s="1038"/>
      <c r="AA29" s="1038">
        <v>126</v>
      </c>
      <c r="AB29" s="1038"/>
      <c r="AC29" s="1038"/>
      <c r="AD29" s="1038"/>
      <c r="AE29" s="1039"/>
      <c r="AF29" s="1013">
        <v>126</v>
      </c>
      <c r="AG29" s="1014"/>
      <c r="AH29" s="1014"/>
      <c r="AI29" s="1014"/>
      <c r="AJ29" s="1015"/>
      <c r="AK29" s="974">
        <v>2018</v>
      </c>
      <c r="AL29" s="965"/>
      <c r="AM29" s="965"/>
      <c r="AN29" s="965"/>
      <c r="AO29" s="965"/>
      <c r="AP29" s="965" t="s">
        <v>536</v>
      </c>
      <c r="AQ29" s="965"/>
      <c r="AR29" s="965"/>
      <c r="AS29" s="965"/>
      <c r="AT29" s="965"/>
      <c r="AU29" s="965" t="s">
        <v>536</v>
      </c>
      <c r="AV29" s="965"/>
      <c r="AW29" s="965"/>
      <c r="AX29" s="965"/>
      <c r="AY29" s="965"/>
      <c r="AZ29" s="1036" t="s">
        <v>536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2062</v>
      </c>
      <c r="R30" s="1038"/>
      <c r="S30" s="1038"/>
      <c r="T30" s="1038"/>
      <c r="U30" s="1038"/>
      <c r="V30" s="1038">
        <v>2038</v>
      </c>
      <c r="W30" s="1038"/>
      <c r="X30" s="1038"/>
      <c r="Y30" s="1038"/>
      <c r="Z30" s="1038"/>
      <c r="AA30" s="1038">
        <v>24</v>
      </c>
      <c r="AB30" s="1038"/>
      <c r="AC30" s="1038"/>
      <c r="AD30" s="1038"/>
      <c r="AE30" s="1039"/>
      <c r="AF30" s="1013">
        <v>24</v>
      </c>
      <c r="AG30" s="1014"/>
      <c r="AH30" s="1014"/>
      <c r="AI30" s="1014"/>
      <c r="AJ30" s="1015"/>
      <c r="AK30" s="974">
        <v>435</v>
      </c>
      <c r="AL30" s="965"/>
      <c r="AM30" s="965"/>
      <c r="AN30" s="965"/>
      <c r="AO30" s="965"/>
      <c r="AP30" s="965" t="s">
        <v>536</v>
      </c>
      <c r="AQ30" s="965"/>
      <c r="AR30" s="965"/>
      <c r="AS30" s="965"/>
      <c r="AT30" s="965"/>
      <c r="AU30" s="965" t="s">
        <v>536</v>
      </c>
      <c r="AV30" s="965"/>
      <c r="AW30" s="965"/>
      <c r="AX30" s="965"/>
      <c r="AY30" s="965"/>
      <c r="AZ30" s="1036" t="s">
        <v>537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23081</v>
      </c>
      <c r="R31" s="1038"/>
      <c r="S31" s="1038"/>
      <c r="T31" s="1038"/>
      <c r="U31" s="1038"/>
      <c r="V31" s="1038">
        <v>23003</v>
      </c>
      <c r="W31" s="1038"/>
      <c r="X31" s="1038"/>
      <c r="Y31" s="1038"/>
      <c r="Z31" s="1038"/>
      <c r="AA31" s="1038">
        <v>78</v>
      </c>
      <c r="AB31" s="1038"/>
      <c r="AC31" s="1038"/>
      <c r="AD31" s="1038"/>
      <c r="AE31" s="1039"/>
      <c r="AF31" s="1013">
        <v>78</v>
      </c>
      <c r="AG31" s="1014"/>
      <c r="AH31" s="1014"/>
      <c r="AI31" s="1014"/>
      <c r="AJ31" s="1015"/>
      <c r="AK31" s="974">
        <v>864</v>
      </c>
      <c r="AL31" s="965"/>
      <c r="AM31" s="965"/>
      <c r="AN31" s="965"/>
      <c r="AO31" s="965"/>
      <c r="AP31" s="965" t="s">
        <v>537</v>
      </c>
      <c r="AQ31" s="965"/>
      <c r="AR31" s="965"/>
      <c r="AS31" s="965"/>
      <c r="AT31" s="965"/>
      <c r="AU31" s="965" t="s">
        <v>536</v>
      </c>
      <c r="AV31" s="965"/>
      <c r="AW31" s="965"/>
      <c r="AX31" s="965"/>
      <c r="AY31" s="965"/>
      <c r="AZ31" s="1036" t="s">
        <v>536</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3819</v>
      </c>
      <c r="R32" s="1038"/>
      <c r="S32" s="1038"/>
      <c r="T32" s="1038"/>
      <c r="U32" s="1038"/>
      <c r="V32" s="1038">
        <v>3558</v>
      </c>
      <c r="W32" s="1038"/>
      <c r="X32" s="1038"/>
      <c r="Y32" s="1038"/>
      <c r="Z32" s="1038"/>
      <c r="AA32" s="1038">
        <v>261</v>
      </c>
      <c r="AB32" s="1038"/>
      <c r="AC32" s="1038"/>
      <c r="AD32" s="1038"/>
      <c r="AE32" s="1039"/>
      <c r="AF32" s="1013">
        <v>1668</v>
      </c>
      <c r="AG32" s="1014"/>
      <c r="AH32" s="1014"/>
      <c r="AI32" s="1014"/>
      <c r="AJ32" s="1015"/>
      <c r="AK32" s="974">
        <v>124</v>
      </c>
      <c r="AL32" s="965"/>
      <c r="AM32" s="965"/>
      <c r="AN32" s="965"/>
      <c r="AO32" s="965"/>
      <c r="AP32" s="965">
        <v>8325</v>
      </c>
      <c r="AQ32" s="965"/>
      <c r="AR32" s="965"/>
      <c r="AS32" s="965"/>
      <c r="AT32" s="965"/>
      <c r="AU32" s="965">
        <v>142</v>
      </c>
      <c r="AV32" s="965"/>
      <c r="AW32" s="965"/>
      <c r="AX32" s="965"/>
      <c r="AY32" s="965"/>
      <c r="AZ32" s="1036" t="s">
        <v>550</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6074</v>
      </c>
      <c r="R33" s="1038"/>
      <c r="S33" s="1038"/>
      <c r="T33" s="1038"/>
      <c r="U33" s="1038"/>
      <c r="V33" s="1038">
        <v>5703</v>
      </c>
      <c r="W33" s="1038"/>
      <c r="X33" s="1038"/>
      <c r="Y33" s="1038"/>
      <c r="Z33" s="1038"/>
      <c r="AA33" s="1038">
        <v>371</v>
      </c>
      <c r="AB33" s="1038"/>
      <c r="AC33" s="1038"/>
      <c r="AD33" s="1038"/>
      <c r="AE33" s="1039"/>
      <c r="AF33" s="1013" t="s">
        <v>111</v>
      </c>
      <c r="AG33" s="1014"/>
      <c r="AH33" s="1014"/>
      <c r="AI33" s="1014"/>
      <c r="AJ33" s="1015"/>
      <c r="AK33" s="974">
        <v>2724</v>
      </c>
      <c r="AL33" s="965"/>
      <c r="AM33" s="965"/>
      <c r="AN33" s="965"/>
      <c r="AO33" s="965"/>
      <c r="AP33" s="965">
        <v>66893</v>
      </c>
      <c r="AQ33" s="965"/>
      <c r="AR33" s="965"/>
      <c r="AS33" s="965"/>
      <c r="AT33" s="965"/>
      <c r="AU33" s="965">
        <v>31373</v>
      </c>
      <c r="AV33" s="965"/>
      <c r="AW33" s="965"/>
      <c r="AX33" s="965"/>
      <c r="AY33" s="965"/>
      <c r="AZ33" s="1040" t="s">
        <v>551</v>
      </c>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385</v>
      </c>
      <c r="C34" s="1032"/>
      <c r="D34" s="1032"/>
      <c r="E34" s="1032"/>
      <c r="F34" s="1032"/>
      <c r="G34" s="1032"/>
      <c r="H34" s="1032"/>
      <c r="I34" s="1032"/>
      <c r="J34" s="1032"/>
      <c r="K34" s="1032"/>
      <c r="L34" s="1032"/>
      <c r="M34" s="1032"/>
      <c r="N34" s="1032"/>
      <c r="O34" s="1032"/>
      <c r="P34" s="1033"/>
      <c r="Q34" s="1037">
        <v>11706</v>
      </c>
      <c r="R34" s="1038"/>
      <c r="S34" s="1038"/>
      <c r="T34" s="1038"/>
      <c r="U34" s="1038"/>
      <c r="V34" s="1038">
        <v>11589</v>
      </c>
      <c r="W34" s="1038"/>
      <c r="X34" s="1038"/>
      <c r="Y34" s="1038"/>
      <c r="Z34" s="1038"/>
      <c r="AA34" s="1038">
        <v>118</v>
      </c>
      <c r="AB34" s="1038"/>
      <c r="AC34" s="1038"/>
      <c r="AD34" s="1038"/>
      <c r="AE34" s="1039"/>
      <c r="AF34" s="1013">
        <v>992</v>
      </c>
      <c r="AG34" s="1014"/>
      <c r="AH34" s="1014"/>
      <c r="AI34" s="1014"/>
      <c r="AJ34" s="1015"/>
      <c r="AK34" s="974">
        <v>1400</v>
      </c>
      <c r="AL34" s="965"/>
      <c r="AM34" s="965"/>
      <c r="AN34" s="965"/>
      <c r="AO34" s="965"/>
      <c r="AP34" s="965">
        <v>14766</v>
      </c>
      <c r="AQ34" s="965"/>
      <c r="AR34" s="965"/>
      <c r="AS34" s="965"/>
      <c r="AT34" s="965"/>
      <c r="AU34" s="965">
        <v>9155</v>
      </c>
      <c r="AV34" s="965"/>
      <c r="AW34" s="965"/>
      <c r="AX34" s="965"/>
      <c r="AY34" s="965"/>
      <c r="AZ34" s="1036" t="s">
        <v>550</v>
      </c>
      <c r="BA34" s="1036"/>
      <c r="BB34" s="1036"/>
      <c r="BC34" s="1036"/>
      <c r="BD34" s="1036"/>
      <c r="BE34" s="1026" t="s">
        <v>383</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1500</v>
      </c>
      <c r="AG63" s="953"/>
      <c r="AH63" s="953"/>
      <c r="AI63" s="953"/>
      <c r="AJ63" s="1024"/>
      <c r="AK63" s="1025"/>
      <c r="AL63" s="957"/>
      <c r="AM63" s="957"/>
      <c r="AN63" s="957"/>
      <c r="AO63" s="957"/>
      <c r="AP63" s="953">
        <v>89984</v>
      </c>
      <c r="AQ63" s="953"/>
      <c r="AR63" s="953"/>
      <c r="AS63" s="953"/>
      <c r="AT63" s="953"/>
      <c r="AU63" s="953">
        <v>40670</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4607</v>
      </c>
      <c r="R68" s="976"/>
      <c r="S68" s="976"/>
      <c r="T68" s="976"/>
      <c r="U68" s="976"/>
      <c r="V68" s="976">
        <v>4184</v>
      </c>
      <c r="W68" s="976"/>
      <c r="X68" s="976"/>
      <c r="Y68" s="976"/>
      <c r="Z68" s="976"/>
      <c r="AA68" s="976">
        <v>423</v>
      </c>
      <c r="AB68" s="976"/>
      <c r="AC68" s="976"/>
      <c r="AD68" s="976"/>
      <c r="AE68" s="976"/>
      <c r="AF68" s="976">
        <v>213</v>
      </c>
      <c r="AG68" s="976"/>
      <c r="AH68" s="976"/>
      <c r="AI68" s="976"/>
      <c r="AJ68" s="976"/>
      <c r="AK68" s="976" t="s">
        <v>550</v>
      </c>
      <c r="AL68" s="976"/>
      <c r="AM68" s="976"/>
      <c r="AN68" s="976"/>
      <c r="AO68" s="976"/>
      <c r="AP68" s="976">
        <v>12860</v>
      </c>
      <c r="AQ68" s="976"/>
      <c r="AR68" s="976"/>
      <c r="AS68" s="976"/>
      <c r="AT68" s="976"/>
      <c r="AU68" s="976">
        <v>8359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73609</v>
      </c>
      <c r="R69" s="965"/>
      <c r="S69" s="965"/>
      <c r="T69" s="965"/>
      <c r="U69" s="965"/>
      <c r="V69" s="965">
        <v>72699</v>
      </c>
      <c r="W69" s="965"/>
      <c r="X69" s="965"/>
      <c r="Y69" s="965"/>
      <c r="Z69" s="965"/>
      <c r="AA69" s="965">
        <v>910</v>
      </c>
      <c r="AB69" s="965"/>
      <c r="AC69" s="965"/>
      <c r="AD69" s="965"/>
      <c r="AE69" s="965"/>
      <c r="AF69" s="965">
        <v>910</v>
      </c>
      <c r="AG69" s="965"/>
      <c r="AH69" s="965"/>
      <c r="AI69" s="965"/>
      <c r="AJ69" s="965"/>
      <c r="AK69" s="965">
        <v>685</v>
      </c>
      <c r="AL69" s="965"/>
      <c r="AM69" s="965"/>
      <c r="AN69" s="965"/>
      <c r="AO69" s="965"/>
      <c r="AP69" s="965" t="s">
        <v>550</v>
      </c>
      <c r="AQ69" s="965"/>
      <c r="AR69" s="965"/>
      <c r="AS69" s="965"/>
      <c r="AT69" s="965"/>
      <c r="AU69" s="965" t="s">
        <v>550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185</v>
      </c>
      <c r="R70" s="965"/>
      <c r="S70" s="965"/>
      <c r="T70" s="965"/>
      <c r="U70" s="965"/>
      <c r="V70" s="965">
        <v>158</v>
      </c>
      <c r="W70" s="965"/>
      <c r="X70" s="965"/>
      <c r="Y70" s="965"/>
      <c r="Z70" s="965"/>
      <c r="AA70" s="965">
        <v>26</v>
      </c>
      <c r="AB70" s="965"/>
      <c r="AC70" s="965"/>
      <c r="AD70" s="965"/>
      <c r="AE70" s="965"/>
      <c r="AF70" s="965">
        <v>26</v>
      </c>
      <c r="AG70" s="965"/>
      <c r="AH70" s="965"/>
      <c r="AI70" s="965"/>
      <c r="AJ70" s="965"/>
      <c r="AK70" s="965">
        <v>12</v>
      </c>
      <c r="AL70" s="965"/>
      <c r="AM70" s="965"/>
      <c r="AN70" s="965"/>
      <c r="AO70" s="965"/>
      <c r="AP70" s="965" t="s">
        <v>546</v>
      </c>
      <c r="AQ70" s="965"/>
      <c r="AR70" s="965"/>
      <c r="AS70" s="965"/>
      <c r="AT70" s="965"/>
      <c r="AU70" s="965" t="s">
        <v>548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946790</v>
      </c>
      <c r="R71" s="965"/>
      <c r="S71" s="965"/>
      <c r="T71" s="965"/>
      <c r="U71" s="965"/>
      <c r="V71" s="965">
        <v>924334</v>
      </c>
      <c r="W71" s="965"/>
      <c r="X71" s="965"/>
      <c r="Y71" s="965"/>
      <c r="Z71" s="965"/>
      <c r="AA71" s="965">
        <v>22456</v>
      </c>
      <c r="AB71" s="965"/>
      <c r="AC71" s="965"/>
      <c r="AD71" s="965"/>
      <c r="AE71" s="965"/>
      <c r="AF71" s="965">
        <v>22456</v>
      </c>
      <c r="AG71" s="965"/>
      <c r="AH71" s="965"/>
      <c r="AI71" s="965"/>
      <c r="AJ71" s="965"/>
      <c r="AK71" s="965">
        <v>5657</v>
      </c>
      <c r="AL71" s="965"/>
      <c r="AM71" s="965"/>
      <c r="AN71" s="965"/>
      <c r="AO71" s="965"/>
      <c r="AP71" s="965" t="s">
        <v>547</v>
      </c>
      <c r="AQ71" s="965"/>
      <c r="AR71" s="965"/>
      <c r="AS71" s="965"/>
      <c r="AT71" s="965"/>
      <c r="AU71" s="965" t="s">
        <v>548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40036</v>
      </c>
      <c r="R72" s="965"/>
      <c r="S72" s="965"/>
      <c r="T72" s="965"/>
      <c r="U72" s="965"/>
      <c r="V72" s="965">
        <v>34096</v>
      </c>
      <c r="W72" s="965"/>
      <c r="X72" s="965"/>
      <c r="Y72" s="965"/>
      <c r="Z72" s="965"/>
      <c r="AA72" s="965">
        <v>5940</v>
      </c>
      <c r="AB72" s="965"/>
      <c r="AC72" s="965"/>
      <c r="AD72" s="965"/>
      <c r="AE72" s="965"/>
      <c r="AF72" s="965">
        <v>32505</v>
      </c>
      <c r="AG72" s="965"/>
      <c r="AH72" s="965"/>
      <c r="AI72" s="965"/>
      <c r="AJ72" s="965"/>
      <c r="AK72" s="965" t="s">
        <v>548</v>
      </c>
      <c r="AL72" s="965"/>
      <c r="AM72" s="965"/>
      <c r="AN72" s="965"/>
      <c r="AO72" s="965"/>
      <c r="AP72" s="965">
        <v>149081</v>
      </c>
      <c r="AQ72" s="965"/>
      <c r="AR72" s="965"/>
      <c r="AS72" s="965"/>
      <c r="AT72" s="965"/>
      <c r="AU72" s="965" t="s">
        <v>546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9050</v>
      </c>
      <c r="R73" s="965"/>
      <c r="S73" s="965"/>
      <c r="T73" s="965"/>
      <c r="U73" s="965"/>
      <c r="V73" s="965">
        <v>5629</v>
      </c>
      <c r="W73" s="965"/>
      <c r="X73" s="965"/>
      <c r="Y73" s="965"/>
      <c r="Z73" s="965"/>
      <c r="AA73" s="965">
        <v>3421</v>
      </c>
      <c r="AB73" s="965"/>
      <c r="AC73" s="965"/>
      <c r="AD73" s="965"/>
      <c r="AE73" s="965"/>
      <c r="AF73" s="965">
        <v>11358</v>
      </c>
      <c r="AG73" s="965"/>
      <c r="AH73" s="965"/>
      <c r="AI73" s="965"/>
      <c r="AJ73" s="965"/>
      <c r="AK73" s="965" t="s">
        <v>546</v>
      </c>
      <c r="AL73" s="965"/>
      <c r="AM73" s="965"/>
      <c r="AN73" s="965"/>
      <c r="AO73" s="965"/>
      <c r="AP73" s="965">
        <v>20248</v>
      </c>
      <c r="AQ73" s="965"/>
      <c r="AR73" s="965"/>
      <c r="AS73" s="965"/>
      <c r="AT73" s="965"/>
      <c r="AU73" s="965" t="s">
        <v>546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67468</v>
      </c>
      <c r="AG88" s="953"/>
      <c r="AH88" s="953"/>
      <c r="AI88" s="953"/>
      <c r="AJ88" s="953"/>
      <c r="AK88" s="957"/>
      <c r="AL88" s="957"/>
      <c r="AM88" s="957"/>
      <c r="AN88" s="957"/>
      <c r="AO88" s="957"/>
      <c r="AP88" s="953">
        <v>182189</v>
      </c>
      <c r="AQ88" s="953"/>
      <c r="AR88" s="953"/>
      <c r="AS88" s="953"/>
      <c r="AT88" s="953"/>
      <c r="AU88" s="953">
        <v>8359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85</v>
      </c>
      <c r="CS102" s="945"/>
      <c r="CT102" s="945"/>
      <c r="CU102" s="945"/>
      <c r="CV102" s="946"/>
      <c r="CW102" s="944" t="s">
        <v>552</v>
      </c>
      <c r="CX102" s="945"/>
      <c r="CY102" s="945"/>
      <c r="CZ102" s="945"/>
      <c r="DA102" s="946"/>
      <c r="DB102" s="944" t="s">
        <v>552</v>
      </c>
      <c r="DC102" s="945"/>
      <c r="DD102" s="945"/>
      <c r="DE102" s="945"/>
      <c r="DF102" s="946"/>
      <c r="DG102" s="944" t="s">
        <v>552</v>
      </c>
      <c r="DH102" s="945"/>
      <c r="DI102" s="945"/>
      <c r="DJ102" s="945"/>
      <c r="DK102" s="946"/>
      <c r="DL102" s="944">
        <v>57</v>
      </c>
      <c r="DM102" s="945"/>
      <c r="DN102" s="945"/>
      <c r="DO102" s="945"/>
      <c r="DP102" s="946"/>
      <c r="DQ102" s="944">
        <v>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9517921</v>
      </c>
      <c r="AB110" s="871"/>
      <c r="AC110" s="871"/>
      <c r="AD110" s="871"/>
      <c r="AE110" s="872"/>
      <c r="AF110" s="873">
        <v>9723760</v>
      </c>
      <c r="AG110" s="871"/>
      <c r="AH110" s="871"/>
      <c r="AI110" s="871"/>
      <c r="AJ110" s="872"/>
      <c r="AK110" s="873">
        <v>9879265</v>
      </c>
      <c r="AL110" s="871"/>
      <c r="AM110" s="871"/>
      <c r="AN110" s="871"/>
      <c r="AO110" s="872"/>
      <c r="AP110" s="874">
        <v>28.7</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81365200</v>
      </c>
      <c r="BR110" s="798"/>
      <c r="BS110" s="798"/>
      <c r="BT110" s="798"/>
      <c r="BU110" s="798"/>
      <c r="BV110" s="798">
        <v>82822978</v>
      </c>
      <c r="BW110" s="798"/>
      <c r="BX110" s="798"/>
      <c r="BY110" s="798"/>
      <c r="BZ110" s="798"/>
      <c r="CA110" s="798">
        <v>80198366</v>
      </c>
      <c r="CB110" s="798"/>
      <c r="CC110" s="798"/>
      <c r="CD110" s="798"/>
      <c r="CE110" s="798"/>
      <c r="CF110" s="859">
        <v>232.7</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509625</v>
      </c>
      <c r="BR111" s="769"/>
      <c r="BS111" s="769"/>
      <c r="BT111" s="769"/>
      <c r="BU111" s="769"/>
      <c r="BV111" s="769">
        <v>466971</v>
      </c>
      <c r="BW111" s="769"/>
      <c r="BX111" s="769"/>
      <c r="BY111" s="769"/>
      <c r="BZ111" s="769"/>
      <c r="CA111" s="769">
        <v>423617</v>
      </c>
      <c r="CB111" s="769"/>
      <c r="CC111" s="769"/>
      <c r="CD111" s="769"/>
      <c r="CE111" s="769"/>
      <c r="CF111" s="846">
        <v>1.2</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46487055</v>
      </c>
      <c r="BR112" s="769"/>
      <c r="BS112" s="769"/>
      <c r="BT112" s="769"/>
      <c r="BU112" s="769"/>
      <c r="BV112" s="769">
        <v>44131215</v>
      </c>
      <c r="BW112" s="769"/>
      <c r="BX112" s="769"/>
      <c r="BY112" s="769"/>
      <c r="BZ112" s="769"/>
      <c r="CA112" s="769">
        <v>40669405</v>
      </c>
      <c r="CB112" s="769"/>
      <c r="CC112" s="769"/>
      <c r="CD112" s="769"/>
      <c r="CE112" s="769"/>
      <c r="CF112" s="846">
        <v>118</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3416560</v>
      </c>
      <c r="AB113" s="907"/>
      <c r="AC113" s="907"/>
      <c r="AD113" s="907"/>
      <c r="AE113" s="908"/>
      <c r="AF113" s="909">
        <v>3233961</v>
      </c>
      <c r="AG113" s="907"/>
      <c r="AH113" s="907"/>
      <c r="AI113" s="907"/>
      <c r="AJ113" s="908"/>
      <c r="AK113" s="909">
        <v>3248639</v>
      </c>
      <c r="AL113" s="907"/>
      <c r="AM113" s="907"/>
      <c r="AN113" s="907"/>
      <c r="AO113" s="908"/>
      <c r="AP113" s="910">
        <v>9.4</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11183920</v>
      </c>
      <c r="BR113" s="769"/>
      <c r="BS113" s="769"/>
      <c r="BT113" s="769"/>
      <c r="BU113" s="769"/>
      <c r="BV113" s="769">
        <v>9788636</v>
      </c>
      <c r="BW113" s="769"/>
      <c r="BX113" s="769"/>
      <c r="BY113" s="769"/>
      <c r="BZ113" s="769"/>
      <c r="CA113" s="769">
        <v>8359205</v>
      </c>
      <c r="CB113" s="769"/>
      <c r="CC113" s="769"/>
      <c r="CD113" s="769"/>
      <c r="CE113" s="769"/>
      <c r="CF113" s="846">
        <v>24.3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509625</v>
      </c>
      <c r="DH113" s="782"/>
      <c r="DI113" s="782"/>
      <c r="DJ113" s="782"/>
      <c r="DK113" s="783"/>
      <c r="DL113" s="784">
        <v>466971</v>
      </c>
      <c r="DM113" s="782"/>
      <c r="DN113" s="782"/>
      <c r="DO113" s="782"/>
      <c r="DP113" s="783"/>
      <c r="DQ113" s="784">
        <v>423617</v>
      </c>
      <c r="DR113" s="782"/>
      <c r="DS113" s="782"/>
      <c r="DT113" s="782"/>
      <c r="DU113" s="783"/>
      <c r="DV113" s="752">
        <v>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1562238</v>
      </c>
      <c r="AB114" s="782"/>
      <c r="AC114" s="782"/>
      <c r="AD114" s="782"/>
      <c r="AE114" s="783"/>
      <c r="AF114" s="784">
        <v>1560440</v>
      </c>
      <c r="AG114" s="782"/>
      <c r="AH114" s="782"/>
      <c r="AI114" s="782"/>
      <c r="AJ114" s="783"/>
      <c r="AK114" s="784">
        <v>1559707</v>
      </c>
      <c r="AL114" s="782"/>
      <c r="AM114" s="782"/>
      <c r="AN114" s="782"/>
      <c r="AO114" s="783"/>
      <c r="AP114" s="752">
        <v>4.5</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11840370</v>
      </c>
      <c r="BR114" s="769"/>
      <c r="BS114" s="769"/>
      <c r="BT114" s="769"/>
      <c r="BU114" s="769"/>
      <c r="BV114" s="769">
        <v>11467738</v>
      </c>
      <c r="BW114" s="769"/>
      <c r="BX114" s="769"/>
      <c r="BY114" s="769"/>
      <c r="BZ114" s="769"/>
      <c r="CA114" s="769">
        <v>11163585</v>
      </c>
      <c r="CB114" s="769"/>
      <c r="CC114" s="769"/>
      <c r="CD114" s="769"/>
      <c r="CE114" s="769"/>
      <c r="CF114" s="846">
        <v>32.4</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51012</v>
      </c>
      <c r="AB115" s="907"/>
      <c r="AC115" s="907"/>
      <c r="AD115" s="907"/>
      <c r="AE115" s="908"/>
      <c r="AF115" s="909">
        <v>51012</v>
      </c>
      <c r="AG115" s="907"/>
      <c r="AH115" s="907"/>
      <c r="AI115" s="907"/>
      <c r="AJ115" s="908"/>
      <c r="AK115" s="909">
        <v>51012</v>
      </c>
      <c r="AL115" s="907"/>
      <c r="AM115" s="907"/>
      <c r="AN115" s="907"/>
      <c r="AO115" s="908"/>
      <c r="AP115" s="910">
        <v>0.1</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4547370</v>
      </c>
      <c r="BR115" s="769"/>
      <c r="BS115" s="769"/>
      <c r="BT115" s="769"/>
      <c r="BU115" s="769"/>
      <c r="BV115" s="769">
        <v>10030</v>
      </c>
      <c r="BW115" s="769"/>
      <c r="BX115" s="769"/>
      <c r="BY115" s="769"/>
      <c r="BZ115" s="769"/>
      <c r="CA115" s="769">
        <v>5670</v>
      </c>
      <c r="CB115" s="769"/>
      <c r="CC115" s="769"/>
      <c r="CD115" s="769"/>
      <c r="CE115" s="769"/>
      <c r="CF115" s="846">
        <v>0</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14547731</v>
      </c>
      <c r="AB117" s="893"/>
      <c r="AC117" s="893"/>
      <c r="AD117" s="893"/>
      <c r="AE117" s="894"/>
      <c r="AF117" s="896">
        <v>14569173</v>
      </c>
      <c r="AG117" s="893"/>
      <c r="AH117" s="893"/>
      <c r="AI117" s="893"/>
      <c r="AJ117" s="894"/>
      <c r="AK117" s="896">
        <v>14738623</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155933540</v>
      </c>
      <c r="BR118" s="856"/>
      <c r="BS118" s="856"/>
      <c r="BT118" s="856"/>
      <c r="BU118" s="856"/>
      <c r="BV118" s="856">
        <v>148687568</v>
      </c>
      <c r="BW118" s="856"/>
      <c r="BX118" s="856"/>
      <c r="BY118" s="856"/>
      <c r="BZ118" s="856"/>
      <c r="CA118" s="856">
        <v>140819848</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9507082</v>
      </c>
      <c r="BR119" s="798"/>
      <c r="BS119" s="798"/>
      <c r="BT119" s="798"/>
      <c r="BU119" s="798"/>
      <c r="BV119" s="798">
        <v>10005375</v>
      </c>
      <c r="BW119" s="798"/>
      <c r="BX119" s="798"/>
      <c r="BY119" s="798"/>
      <c r="BZ119" s="798"/>
      <c r="CA119" s="798">
        <v>8426480</v>
      </c>
      <c r="CB119" s="798"/>
      <c r="CC119" s="798"/>
      <c r="CD119" s="798"/>
      <c r="CE119" s="798"/>
      <c r="CF119" s="859">
        <v>24.5</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18602016</v>
      </c>
      <c r="BR120" s="769"/>
      <c r="BS120" s="769"/>
      <c r="BT120" s="769"/>
      <c r="BU120" s="769"/>
      <c r="BV120" s="769">
        <v>16736132</v>
      </c>
      <c r="BW120" s="769"/>
      <c r="BX120" s="769"/>
      <c r="BY120" s="769"/>
      <c r="BZ120" s="769"/>
      <c r="CA120" s="769">
        <v>14866444</v>
      </c>
      <c r="CB120" s="769"/>
      <c r="CC120" s="769"/>
      <c r="CD120" s="769"/>
      <c r="CE120" s="769"/>
      <c r="CF120" s="846">
        <v>43.1</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36633976</v>
      </c>
      <c r="DH120" s="798"/>
      <c r="DI120" s="798"/>
      <c r="DJ120" s="798"/>
      <c r="DK120" s="798"/>
      <c r="DL120" s="798">
        <v>34298430</v>
      </c>
      <c r="DM120" s="798"/>
      <c r="DN120" s="798"/>
      <c r="DO120" s="798"/>
      <c r="DP120" s="798"/>
      <c r="DQ120" s="798">
        <v>31372814</v>
      </c>
      <c r="DR120" s="798"/>
      <c r="DS120" s="798"/>
      <c r="DT120" s="798"/>
      <c r="DU120" s="798"/>
      <c r="DV120" s="799">
        <v>91</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51012</v>
      </c>
      <c r="AB121" s="782"/>
      <c r="AC121" s="782"/>
      <c r="AD121" s="782"/>
      <c r="AE121" s="783"/>
      <c r="AF121" s="784">
        <v>51012</v>
      </c>
      <c r="AG121" s="782"/>
      <c r="AH121" s="782"/>
      <c r="AI121" s="782"/>
      <c r="AJ121" s="783"/>
      <c r="AK121" s="784">
        <v>51012</v>
      </c>
      <c r="AL121" s="782"/>
      <c r="AM121" s="782"/>
      <c r="AN121" s="782"/>
      <c r="AO121" s="783"/>
      <c r="AP121" s="752">
        <v>0.1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87319635</v>
      </c>
      <c r="BR121" s="856"/>
      <c r="BS121" s="856"/>
      <c r="BT121" s="856"/>
      <c r="BU121" s="856"/>
      <c r="BV121" s="856">
        <v>85675970</v>
      </c>
      <c r="BW121" s="856"/>
      <c r="BX121" s="856"/>
      <c r="BY121" s="856"/>
      <c r="BZ121" s="856"/>
      <c r="CA121" s="856">
        <v>84068271</v>
      </c>
      <c r="CB121" s="856"/>
      <c r="CC121" s="856"/>
      <c r="CD121" s="856"/>
      <c r="CE121" s="856"/>
      <c r="CF121" s="857">
        <v>244</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9820088</v>
      </c>
      <c r="DH121" s="769"/>
      <c r="DI121" s="769"/>
      <c r="DJ121" s="769"/>
      <c r="DK121" s="769"/>
      <c r="DL121" s="769">
        <v>9791460</v>
      </c>
      <c r="DM121" s="769"/>
      <c r="DN121" s="769"/>
      <c r="DO121" s="769"/>
      <c r="DP121" s="769"/>
      <c r="DQ121" s="769">
        <v>9155061</v>
      </c>
      <c r="DR121" s="769"/>
      <c r="DS121" s="769"/>
      <c r="DT121" s="769"/>
      <c r="DU121" s="769"/>
      <c r="DV121" s="821">
        <v>26.6</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115428733</v>
      </c>
      <c r="BR122" s="838"/>
      <c r="BS122" s="838"/>
      <c r="BT122" s="838"/>
      <c r="BU122" s="838"/>
      <c r="BV122" s="838">
        <v>112417477</v>
      </c>
      <c r="BW122" s="838"/>
      <c r="BX122" s="838"/>
      <c r="BY122" s="838"/>
      <c r="BZ122" s="838"/>
      <c r="CA122" s="838">
        <v>107361195</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32991</v>
      </c>
      <c r="DH122" s="769"/>
      <c r="DI122" s="769"/>
      <c r="DJ122" s="769"/>
      <c r="DK122" s="769"/>
      <c r="DL122" s="769">
        <v>41325</v>
      </c>
      <c r="DM122" s="769"/>
      <c r="DN122" s="769"/>
      <c r="DO122" s="769"/>
      <c r="DP122" s="769"/>
      <c r="DQ122" s="769">
        <v>141530</v>
      </c>
      <c r="DR122" s="769"/>
      <c r="DS122" s="769"/>
      <c r="DT122" s="769"/>
      <c r="DU122" s="769"/>
      <c r="DV122" s="821">
        <v>0.4</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119.4</v>
      </c>
      <c r="BR123" s="830"/>
      <c r="BS123" s="830"/>
      <c r="BT123" s="830"/>
      <c r="BU123" s="830"/>
      <c r="BV123" s="830">
        <v>106.1</v>
      </c>
      <c r="BW123" s="830"/>
      <c r="BX123" s="830"/>
      <c r="BY123" s="830"/>
      <c r="BZ123" s="830"/>
      <c r="CA123" s="830">
        <v>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v>4532420</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11.4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14950</v>
      </c>
      <c r="DH127" s="818"/>
      <c r="DI127" s="818"/>
      <c r="DJ127" s="818"/>
      <c r="DK127" s="818"/>
      <c r="DL127" s="818">
        <v>10030</v>
      </c>
      <c r="DM127" s="818"/>
      <c r="DN127" s="818"/>
      <c r="DO127" s="818"/>
      <c r="DP127" s="818"/>
      <c r="DQ127" s="818">
        <v>5670</v>
      </c>
      <c r="DR127" s="818"/>
      <c r="DS127" s="818"/>
      <c r="DT127" s="818"/>
      <c r="DU127" s="818"/>
      <c r="DV127" s="819">
        <v>0</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1833598</v>
      </c>
      <c r="AB128" s="722"/>
      <c r="AC128" s="722"/>
      <c r="AD128" s="722"/>
      <c r="AE128" s="723"/>
      <c r="AF128" s="724">
        <v>1647323</v>
      </c>
      <c r="AG128" s="722"/>
      <c r="AH128" s="722"/>
      <c r="AI128" s="722"/>
      <c r="AJ128" s="723"/>
      <c r="AK128" s="724">
        <v>1761626</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16.399999999999999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41699699</v>
      </c>
      <c r="AB129" s="782"/>
      <c r="AC129" s="782"/>
      <c r="AD129" s="782"/>
      <c r="AE129" s="783"/>
      <c r="AF129" s="784">
        <v>42034125</v>
      </c>
      <c r="AG129" s="782"/>
      <c r="AH129" s="782"/>
      <c r="AI129" s="782"/>
      <c r="AJ129" s="783"/>
      <c r="AK129" s="784">
        <v>42225989</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14.8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7797282</v>
      </c>
      <c r="AB130" s="782"/>
      <c r="AC130" s="782"/>
      <c r="AD130" s="782"/>
      <c r="AE130" s="783"/>
      <c r="AF130" s="784">
        <v>7868289</v>
      </c>
      <c r="AG130" s="782"/>
      <c r="AH130" s="782"/>
      <c r="AI130" s="782"/>
      <c r="AJ130" s="783"/>
      <c r="AK130" s="784">
        <v>7767666</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33902417</v>
      </c>
      <c r="AB131" s="715"/>
      <c r="AC131" s="715"/>
      <c r="AD131" s="715"/>
      <c r="AE131" s="716"/>
      <c r="AF131" s="717">
        <v>34165836</v>
      </c>
      <c r="AG131" s="715"/>
      <c r="AH131" s="715"/>
      <c r="AI131" s="715"/>
      <c r="AJ131" s="716"/>
      <c r="AK131" s="717">
        <v>34458323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14.50295122</v>
      </c>
      <c r="AB132" s="738"/>
      <c r="AC132" s="738"/>
      <c r="AD132" s="738"/>
      <c r="AE132" s="739"/>
      <c r="AF132" s="740">
        <v>14.791269850000001</v>
      </c>
      <c r="AG132" s="738"/>
      <c r="AH132" s="738"/>
      <c r="AI132" s="738"/>
      <c r="AJ132" s="739"/>
      <c r="AK132" s="740">
        <v>15.11777285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14.4</v>
      </c>
      <c r="AB133" s="747"/>
      <c r="AC133" s="747"/>
      <c r="AD133" s="747"/>
      <c r="AE133" s="748"/>
      <c r="AF133" s="746">
        <v>14.9</v>
      </c>
      <c r="AG133" s="747"/>
      <c r="AH133" s="747"/>
      <c r="AI133" s="747"/>
      <c r="AJ133" s="748"/>
      <c r="AK133" s="746">
        <v>14.8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8" t="s">
        <v>465</v>
      </c>
      <c r="L7" s="254"/>
      <c r="M7" s="255" t="s">
        <v>466</v>
      </c>
      <c r="N7" s="256"/>
    </row>
    <row r="8" spans="1:16">
      <c r="A8" s="248"/>
      <c r="B8" s="244"/>
      <c r="C8" s="244"/>
      <c r="D8" s="244"/>
      <c r="E8" s="244"/>
      <c r="F8" s="244"/>
      <c r="G8" s="257"/>
      <c r="H8" s="258"/>
      <c r="I8" s="258"/>
      <c r="J8" s="259"/>
      <c r="K8" s="1119"/>
      <c r="L8" s="260" t="s">
        <v>467</v>
      </c>
      <c r="M8" s="261" t="s">
        <v>468</v>
      </c>
      <c r="N8" s="262" t="s">
        <v>469</v>
      </c>
    </row>
    <row r="9" spans="1:16">
      <c r="A9" s="248"/>
      <c r="B9" s="244"/>
      <c r="C9" s="244"/>
      <c r="D9" s="244"/>
      <c r="E9" s="244"/>
      <c r="F9" s="244"/>
      <c r="G9" s="1132" t="s">
        <v>470</v>
      </c>
      <c r="H9" s="1133"/>
      <c r="I9" s="1133"/>
      <c r="J9" s="1134"/>
      <c r="K9" s="263">
        <v>11930072</v>
      </c>
      <c r="L9" s="264">
        <v>59331</v>
      </c>
      <c r="M9" s="265">
        <v>55535</v>
      </c>
      <c r="N9" s="266">
        <v>6.8</v>
      </c>
    </row>
    <row r="10" spans="1:16">
      <c r="A10" s="248"/>
      <c r="B10" s="244"/>
      <c r="C10" s="244"/>
      <c r="D10" s="244"/>
      <c r="E10" s="244"/>
      <c r="F10" s="244"/>
      <c r="G10" s="1132" t="s">
        <v>471</v>
      </c>
      <c r="H10" s="1133"/>
      <c r="I10" s="1133"/>
      <c r="J10" s="1134"/>
      <c r="K10" s="267">
        <v>403713</v>
      </c>
      <c r="L10" s="268">
        <v>2008</v>
      </c>
      <c r="M10" s="269">
        <v>3368</v>
      </c>
      <c r="N10" s="270">
        <v>-40.4</v>
      </c>
    </row>
    <row r="11" spans="1:16" ht="13.5" customHeight="1">
      <c r="A11" s="248"/>
      <c r="B11" s="244"/>
      <c r="C11" s="244"/>
      <c r="D11" s="244"/>
      <c r="E11" s="244"/>
      <c r="F11" s="244"/>
      <c r="G11" s="1132" t="s">
        <v>472</v>
      </c>
      <c r="H11" s="1133"/>
      <c r="I11" s="1133"/>
      <c r="J11" s="1134"/>
      <c r="K11" s="267">
        <v>103025</v>
      </c>
      <c r="L11" s="268">
        <v>512</v>
      </c>
      <c r="M11" s="269">
        <v>1911</v>
      </c>
      <c r="N11" s="270">
        <v>-73.2</v>
      </c>
    </row>
    <row r="12" spans="1:16" ht="13.5" customHeight="1">
      <c r="A12" s="248"/>
      <c r="B12" s="244"/>
      <c r="C12" s="244"/>
      <c r="D12" s="244"/>
      <c r="E12" s="244"/>
      <c r="F12" s="244"/>
      <c r="G12" s="1132" t="s">
        <v>473</v>
      </c>
      <c r="H12" s="1133"/>
      <c r="I12" s="1133"/>
      <c r="J12" s="1134"/>
      <c r="K12" s="267">
        <v>192012</v>
      </c>
      <c r="L12" s="268">
        <v>955</v>
      </c>
      <c r="M12" s="269">
        <v>1237</v>
      </c>
      <c r="N12" s="270">
        <v>-22.8</v>
      </c>
    </row>
    <row r="13" spans="1:16" ht="13.5" customHeight="1">
      <c r="A13" s="248"/>
      <c r="B13" s="244"/>
      <c r="C13" s="244"/>
      <c r="D13" s="244"/>
      <c r="E13" s="244"/>
      <c r="F13" s="244"/>
      <c r="G13" s="1132" t="s">
        <v>474</v>
      </c>
      <c r="H13" s="1133"/>
      <c r="I13" s="1133"/>
      <c r="J13" s="1134"/>
      <c r="K13" s="267" t="s">
        <v>475</v>
      </c>
      <c r="L13" s="268" t="s">
        <v>475</v>
      </c>
      <c r="M13" s="269">
        <v>28</v>
      </c>
      <c r="N13" s="270" t="s">
        <v>475</v>
      </c>
    </row>
    <row r="14" spans="1:16" ht="13.5" customHeight="1">
      <c r="A14" s="248"/>
      <c r="B14" s="244"/>
      <c r="C14" s="244"/>
      <c r="D14" s="244"/>
      <c r="E14" s="244"/>
      <c r="F14" s="244"/>
      <c r="G14" s="1132" t="s">
        <v>476</v>
      </c>
      <c r="H14" s="1133"/>
      <c r="I14" s="1133"/>
      <c r="J14" s="1134"/>
      <c r="K14" s="267">
        <v>408096</v>
      </c>
      <c r="L14" s="268">
        <v>2030</v>
      </c>
      <c r="M14" s="269">
        <v>1900</v>
      </c>
      <c r="N14" s="270">
        <v>6.8</v>
      </c>
    </row>
    <row r="15" spans="1:16" ht="13.5" customHeight="1">
      <c r="A15" s="248"/>
      <c r="B15" s="244"/>
      <c r="C15" s="244"/>
      <c r="D15" s="244"/>
      <c r="E15" s="244"/>
      <c r="F15" s="244"/>
      <c r="G15" s="1132" t="s">
        <v>477</v>
      </c>
      <c r="H15" s="1133"/>
      <c r="I15" s="1133"/>
      <c r="J15" s="1134"/>
      <c r="K15" s="267">
        <v>98460</v>
      </c>
      <c r="L15" s="268">
        <v>490</v>
      </c>
      <c r="M15" s="269">
        <v>1089</v>
      </c>
      <c r="N15" s="270">
        <v>-55</v>
      </c>
    </row>
    <row r="16" spans="1:16">
      <c r="A16" s="248"/>
      <c r="B16" s="244"/>
      <c r="C16" s="244"/>
      <c r="D16" s="244"/>
      <c r="E16" s="244"/>
      <c r="F16" s="244"/>
      <c r="G16" s="1135" t="s">
        <v>478</v>
      </c>
      <c r="H16" s="1136"/>
      <c r="I16" s="1136"/>
      <c r="J16" s="1137"/>
      <c r="K16" s="268">
        <v>-1157934</v>
      </c>
      <c r="L16" s="268">
        <v>-5759</v>
      </c>
      <c r="M16" s="269">
        <v>-5815</v>
      </c>
      <c r="N16" s="270">
        <v>-1</v>
      </c>
    </row>
    <row r="17" spans="1:16">
      <c r="A17" s="248"/>
      <c r="B17" s="244"/>
      <c r="C17" s="244"/>
      <c r="D17" s="244"/>
      <c r="E17" s="244"/>
      <c r="F17" s="244"/>
      <c r="G17" s="1135" t="s">
        <v>169</v>
      </c>
      <c r="H17" s="1136"/>
      <c r="I17" s="1136"/>
      <c r="J17" s="1137"/>
      <c r="K17" s="268">
        <v>11977444</v>
      </c>
      <c r="L17" s="268">
        <v>59566</v>
      </c>
      <c r="M17" s="269">
        <v>59252</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9" t="s">
        <v>483</v>
      </c>
      <c r="H21" s="1130"/>
      <c r="I21" s="1130"/>
      <c r="J21" s="1131"/>
      <c r="K21" s="280">
        <v>6.46</v>
      </c>
      <c r="L21" s="281">
        <v>6.1</v>
      </c>
      <c r="M21" s="282">
        <v>0.36</v>
      </c>
      <c r="N21" s="249"/>
      <c r="O21" s="283"/>
      <c r="P21" s="279"/>
    </row>
    <row r="22" spans="1:16" s="284" customFormat="1">
      <c r="A22" s="279"/>
      <c r="B22" s="249"/>
      <c r="C22" s="249"/>
      <c r="D22" s="249"/>
      <c r="E22" s="249"/>
      <c r="F22" s="249"/>
      <c r="G22" s="1129" t="s">
        <v>484</v>
      </c>
      <c r="H22" s="1130"/>
      <c r="I22" s="1130"/>
      <c r="J22" s="1131"/>
      <c r="K22" s="285">
        <v>99</v>
      </c>
      <c r="L22" s="286">
        <v>99.9</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8" t="s">
        <v>465</v>
      </c>
      <c r="L30" s="254"/>
      <c r="M30" s="255" t="s">
        <v>466</v>
      </c>
      <c r="N30" s="256"/>
    </row>
    <row r="31" spans="1:16">
      <c r="A31" s="248"/>
      <c r="B31" s="244"/>
      <c r="C31" s="244"/>
      <c r="D31" s="244"/>
      <c r="E31" s="244"/>
      <c r="F31" s="244"/>
      <c r="G31" s="257"/>
      <c r="H31" s="258"/>
      <c r="I31" s="258"/>
      <c r="J31" s="259"/>
      <c r="K31" s="1119"/>
      <c r="L31" s="260" t="s">
        <v>467</v>
      </c>
      <c r="M31" s="261" t="s">
        <v>468</v>
      </c>
      <c r="N31" s="262" t="s">
        <v>469</v>
      </c>
    </row>
    <row r="32" spans="1:16" ht="27" customHeight="1">
      <c r="A32" s="248"/>
      <c r="B32" s="244"/>
      <c r="C32" s="244"/>
      <c r="D32" s="244"/>
      <c r="E32" s="244"/>
      <c r="F32" s="244"/>
      <c r="G32" s="1120" t="s">
        <v>488</v>
      </c>
      <c r="H32" s="1121"/>
      <c r="I32" s="1121"/>
      <c r="J32" s="1122"/>
      <c r="K32" s="294">
        <v>9879265</v>
      </c>
      <c r="L32" s="294">
        <v>49132</v>
      </c>
      <c r="M32" s="295">
        <v>34486</v>
      </c>
      <c r="N32" s="296">
        <v>42.5</v>
      </c>
    </row>
    <row r="33" spans="1:16" ht="13.5" customHeight="1">
      <c r="A33" s="248"/>
      <c r="B33" s="244"/>
      <c r="C33" s="244"/>
      <c r="D33" s="244"/>
      <c r="E33" s="244"/>
      <c r="F33" s="244"/>
      <c r="G33" s="1120" t="s">
        <v>489</v>
      </c>
      <c r="H33" s="1121"/>
      <c r="I33" s="1121"/>
      <c r="J33" s="1122"/>
      <c r="K33" s="294" t="s">
        <v>475</v>
      </c>
      <c r="L33" s="294" t="s">
        <v>475</v>
      </c>
      <c r="M33" s="295">
        <v>2</v>
      </c>
      <c r="N33" s="296" t="s">
        <v>475</v>
      </c>
    </row>
    <row r="34" spans="1:16" ht="27" customHeight="1">
      <c r="A34" s="248"/>
      <c r="B34" s="244"/>
      <c r="C34" s="244"/>
      <c r="D34" s="244"/>
      <c r="E34" s="244"/>
      <c r="F34" s="244"/>
      <c r="G34" s="1120" t="s">
        <v>490</v>
      </c>
      <c r="H34" s="1121"/>
      <c r="I34" s="1121"/>
      <c r="J34" s="1122"/>
      <c r="K34" s="294" t="s">
        <v>475</v>
      </c>
      <c r="L34" s="294" t="s">
        <v>475</v>
      </c>
      <c r="M34" s="295">
        <v>70</v>
      </c>
      <c r="N34" s="296" t="s">
        <v>475</v>
      </c>
    </row>
    <row r="35" spans="1:16" ht="27" customHeight="1">
      <c r="A35" s="248"/>
      <c r="B35" s="244"/>
      <c r="C35" s="244"/>
      <c r="D35" s="244"/>
      <c r="E35" s="244"/>
      <c r="F35" s="244"/>
      <c r="G35" s="1120" t="s">
        <v>491</v>
      </c>
      <c r="H35" s="1121"/>
      <c r="I35" s="1121"/>
      <c r="J35" s="1122"/>
      <c r="K35" s="294">
        <v>3248639</v>
      </c>
      <c r="L35" s="294">
        <v>16156</v>
      </c>
      <c r="M35" s="295">
        <v>11940</v>
      </c>
      <c r="N35" s="296">
        <v>35.299999999999997</v>
      </c>
    </row>
    <row r="36" spans="1:16" ht="27" customHeight="1">
      <c r="A36" s="248"/>
      <c r="B36" s="244"/>
      <c r="C36" s="244"/>
      <c r="D36" s="244"/>
      <c r="E36" s="244"/>
      <c r="F36" s="244"/>
      <c r="G36" s="1120" t="s">
        <v>492</v>
      </c>
      <c r="H36" s="1121"/>
      <c r="I36" s="1121"/>
      <c r="J36" s="1122"/>
      <c r="K36" s="294">
        <v>1559707</v>
      </c>
      <c r="L36" s="294">
        <v>7757</v>
      </c>
      <c r="M36" s="295">
        <v>512</v>
      </c>
      <c r="N36" s="296">
        <v>1415</v>
      </c>
    </row>
    <row r="37" spans="1:16" ht="13.5" customHeight="1">
      <c r="A37" s="248"/>
      <c r="B37" s="244"/>
      <c r="C37" s="244"/>
      <c r="D37" s="244"/>
      <c r="E37" s="244"/>
      <c r="F37" s="244"/>
      <c r="G37" s="1120" t="s">
        <v>493</v>
      </c>
      <c r="H37" s="1121"/>
      <c r="I37" s="1121"/>
      <c r="J37" s="1122"/>
      <c r="K37" s="294">
        <v>51012</v>
      </c>
      <c r="L37" s="294">
        <v>254</v>
      </c>
      <c r="M37" s="295">
        <v>1781</v>
      </c>
      <c r="N37" s="296">
        <v>-85.7</v>
      </c>
    </row>
    <row r="38" spans="1:16" ht="27" customHeight="1">
      <c r="A38" s="248"/>
      <c r="B38" s="244"/>
      <c r="C38" s="244"/>
      <c r="D38" s="244"/>
      <c r="E38" s="244"/>
      <c r="F38" s="244"/>
      <c r="G38" s="1123" t="s">
        <v>494</v>
      </c>
      <c r="H38" s="1124"/>
      <c r="I38" s="1124"/>
      <c r="J38" s="1125"/>
      <c r="K38" s="297" t="s">
        <v>475</v>
      </c>
      <c r="L38" s="297" t="s">
        <v>475</v>
      </c>
      <c r="M38" s="298">
        <v>5</v>
      </c>
      <c r="N38" s="299" t="s">
        <v>475</v>
      </c>
      <c r="O38" s="293"/>
    </row>
    <row r="39" spans="1:16">
      <c r="A39" s="248"/>
      <c r="B39" s="244"/>
      <c r="C39" s="244"/>
      <c r="D39" s="244"/>
      <c r="E39" s="244"/>
      <c r="F39" s="244"/>
      <c r="G39" s="1123" t="s">
        <v>495</v>
      </c>
      <c r="H39" s="1124"/>
      <c r="I39" s="1124"/>
      <c r="J39" s="1125"/>
      <c r="K39" s="300">
        <v>-1761626</v>
      </c>
      <c r="L39" s="300">
        <v>-8761</v>
      </c>
      <c r="M39" s="301">
        <v>-8044</v>
      </c>
      <c r="N39" s="302">
        <v>8.9</v>
      </c>
      <c r="O39" s="293"/>
    </row>
    <row r="40" spans="1:16" ht="27" customHeight="1">
      <c r="A40" s="248"/>
      <c r="B40" s="244"/>
      <c r="C40" s="244"/>
      <c r="D40" s="244"/>
      <c r="E40" s="244"/>
      <c r="F40" s="244"/>
      <c r="G40" s="1120" t="s">
        <v>496</v>
      </c>
      <c r="H40" s="1121"/>
      <c r="I40" s="1121"/>
      <c r="J40" s="1122"/>
      <c r="K40" s="300">
        <v>-7767666</v>
      </c>
      <c r="L40" s="300">
        <v>-38630</v>
      </c>
      <c r="M40" s="301">
        <v>-28362</v>
      </c>
      <c r="N40" s="302">
        <v>36.200000000000003</v>
      </c>
      <c r="O40" s="293"/>
    </row>
    <row r="41" spans="1:16">
      <c r="A41" s="248"/>
      <c r="B41" s="244"/>
      <c r="C41" s="244"/>
      <c r="D41" s="244"/>
      <c r="E41" s="244"/>
      <c r="F41" s="244"/>
      <c r="G41" s="1126" t="s">
        <v>279</v>
      </c>
      <c r="H41" s="1127"/>
      <c r="I41" s="1127"/>
      <c r="J41" s="1128"/>
      <c r="K41" s="294">
        <v>5209331</v>
      </c>
      <c r="L41" s="300">
        <v>25907</v>
      </c>
      <c r="M41" s="301">
        <v>12390</v>
      </c>
      <c r="N41" s="302">
        <v>109.1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3" t="s">
        <v>465</v>
      </c>
      <c r="J49" s="1115" t="s">
        <v>500</v>
      </c>
      <c r="K49" s="1116"/>
      <c r="L49" s="1116"/>
      <c r="M49" s="1116"/>
      <c r="N49" s="1117"/>
    </row>
    <row r="50" spans="1:14">
      <c r="A50" s="248"/>
      <c r="B50" s="244"/>
      <c r="C50" s="244"/>
      <c r="D50" s="244"/>
      <c r="E50" s="244"/>
      <c r="F50" s="244"/>
      <c r="G50" s="312"/>
      <c r="H50" s="313"/>
      <c r="I50" s="1114"/>
      <c r="J50" s="314" t="s">
        <v>501</v>
      </c>
      <c r="K50" s="315" t="s">
        <v>502</v>
      </c>
      <c r="L50" s="316" t="s">
        <v>503</v>
      </c>
      <c r="M50" s="317" t="s">
        <v>504</v>
      </c>
      <c r="N50" s="318" t="s">
        <v>505</v>
      </c>
    </row>
    <row r="51" spans="1:14">
      <c r="A51" s="248"/>
      <c r="B51" s="244"/>
      <c r="C51" s="244"/>
      <c r="D51" s="244"/>
      <c r="E51" s="244"/>
      <c r="F51" s="244"/>
      <c r="G51" s="310" t="s">
        <v>506</v>
      </c>
      <c r="H51" s="311"/>
      <c r="I51" s="319">
        <v>7351362</v>
      </c>
      <c r="J51" s="320">
        <v>36544</v>
      </c>
      <c r="K51" s="321">
        <v>17.600000000000001</v>
      </c>
      <c r="L51" s="322">
        <v>42247</v>
      </c>
      <c r="M51" s="323">
        <v>7.8</v>
      </c>
      <c r="N51" s="324">
        <v>9.8000000000000007</v>
      </c>
    </row>
    <row r="52" spans="1:14">
      <c r="A52" s="248"/>
      <c r="B52" s="244"/>
      <c r="C52" s="244"/>
      <c r="D52" s="244"/>
      <c r="E52" s="244"/>
      <c r="F52" s="244"/>
      <c r="G52" s="325"/>
      <c r="H52" s="326" t="s">
        <v>507</v>
      </c>
      <c r="I52" s="327">
        <v>5477099</v>
      </c>
      <c r="J52" s="328">
        <v>27227</v>
      </c>
      <c r="K52" s="329">
        <v>39.700000000000003</v>
      </c>
      <c r="L52" s="330">
        <v>25497</v>
      </c>
      <c r="M52" s="331">
        <v>3.7</v>
      </c>
      <c r="N52" s="332">
        <v>36</v>
      </c>
    </row>
    <row r="53" spans="1:14">
      <c r="A53" s="248"/>
      <c r="B53" s="244"/>
      <c r="C53" s="244"/>
      <c r="D53" s="244"/>
      <c r="E53" s="244"/>
      <c r="F53" s="244"/>
      <c r="G53" s="310" t="s">
        <v>508</v>
      </c>
      <c r="H53" s="311"/>
      <c r="I53" s="319">
        <v>8755851</v>
      </c>
      <c r="J53" s="320">
        <v>43594</v>
      </c>
      <c r="K53" s="321">
        <v>19.3</v>
      </c>
      <c r="L53" s="322">
        <v>41739</v>
      </c>
      <c r="M53" s="323">
        <v>-1.2</v>
      </c>
      <c r="N53" s="324">
        <v>20.5</v>
      </c>
    </row>
    <row r="54" spans="1:14">
      <c r="A54" s="248"/>
      <c r="B54" s="244"/>
      <c r="C54" s="244"/>
      <c r="D54" s="244"/>
      <c r="E54" s="244"/>
      <c r="F54" s="244"/>
      <c r="G54" s="325"/>
      <c r="H54" s="326" t="s">
        <v>507</v>
      </c>
      <c r="I54" s="327">
        <v>5220402</v>
      </c>
      <c r="J54" s="328">
        <v>25991</v>
      </c>
      <c r="K54" s="329">
        <v>-4.5</v>
      </c>
      <c r="L54" s="330">
        <v>24625</v>
      </c>
      <c r="M54" s="331">
        <v>-3.4</v>
      </c>
      <c r="N54" s="332">
        <v>-1.1000000000000001</v>
      </c>
    </row>
    <row r="55" spans="1:14">
      <c r="A55" s="248"/>
      <c r="B55" s="244"/>
      <c r="C55" s="244"/>
      <c r="D55" s="244"/>
      <c r="E55" s="244"/>
      <c r="F55" s="244"/>
      <c r="G55" s="310" t="s">
        <v>509</v>
      </c>
      <c r="H55" s="311"/>
      <c r="I55" s="319">
        <v>3081614</v>
      </c>
      <c r="J55" s="320">
        <v>15387</v>
      </c>
      <c r="K55" s="321">
        <v>-64.7</v>
      </c>
      <c r="L55" s="322">
        <v>36765</v>
      </c>
      <c r="M55" s="323">
        <v>-11.9</v>
      </c>
      <c r="N55" s="324">
        <v>-52.8</v>
      </c>
    </row>
    <row r="56" spans="1:14">
      <c r="A56" s="248"/>
      <c r="B56" s="244"/>
      <c r="C56" s="244"/>
      <c r="D56" s="244"/>
      <c r="E56" s="244"/>
      <c r="F56" s="244"/>
      <c r="G56" s="325"/>
      <c r="H56" s="326" t="s">
        <v>507</v>
      </c>
      <c r="I56" s="327">
        <v>1234652</v>
      </c>
      <c r="J56" s="328">
        <v>6165</v>
      </c>
      <c r="K56" s="329">
        <v>-76.3</v>
      </c>
      <c r="L56" s="330">
        <v>20975</v>
      </c>
      <c r="M56" s="331">
        <v>-14.8</v>
      </c>
      <c r="N56" s="332">
        <v>-61.5</v>
      </c>
    </row>
    <row r="57" spans="1:14">
      <c r="A57" s="248"/>
      <c r="B57" s="244"/>
      <c r="C57" s="244"/>
      <c r="D57" s="244"/>
      <c r="E57" s="244"/>
      <c r="F57" s="244"/>
      <c r="G57" s="310" t="s">
        <v>510</v>
      </c>
      <c r="H57" s="311"/>
      <c r="I57" s="319">
        <v>2857912</v>
      </c>
      <c r="J57" s="320">
        <v>14186</v>
      </c>
      <c r="K57" s="321">
        <v>-7.8</v>
      </c>
      <c r="L57" s="322">
        <v>39052</v>
      </c>
      <c r="M57" s="323">
        <v>6.2</v>
      </c>
      <c r="N57" s="324">
        <v>-14</v>
      </c>
    </row>
    <row r="58" spans="1:14">
      <c r="A58" s="248"/>
      <c r="B58" s="244"/>
      <c r="C58" s="244"/>
      <c r="D58" s="244"/>
      <c r="E58" s="244"/>
      <c r="F58" s="244"/>
      <c r="G58" s="325"/>
      <c r="H58" s="326" t="s">
        <v>507</v>
      </c>
      <c r="I58" s="327">
        <v>1248382</v>
      </c>
      <c r="J58" s="328">
        <v>6196</v>
      </c>
      <c r="K58" s="329">
        <v>0.5</v>
      </c>
      <c r="L58" s="330">
        <v>21186</v>
      </c>
      <c r="M58" s="331">
        <v>1</v>
      </c>
      <c r="N58" s="332">
        <v>-0.5</v>
      </c>
    </row>
    <row r="59" spans="1:14">
      <c r="A59" s="248"/>
      <c r="B59" s="244"/>
      <c r="C59" s="244"/>
      <c r="D59" s="244"/>
      <c r="E59" s="244"/>
      <c r="F59" s="244"/>
      <c r="G59" s="310" t="s">
        <v>511</v>
      </c>
      <c r="H59" s="311"/>
      <c r="I59" s="319">
        <v>4953398</v>
      </c>
      <c r="J59" s="320">
        <v>24634</v>
      </c>
      <c r="K59" s="321">
        <v>73.7</v>
      </c>
      <c r="L59" s="322">
        <v>41235</v>
      </c>
      <c r="M59" s="323">
        <v>5.6</v>
      </c>
      <c r="N59" s="324">
        <v>68.099999999999994</v>
      </c>
    </row>
    <row r="60" spans="1:14">
      <c r="A60" s="248"/>
      <c r="B60" s="244"/>
      <c r="C60" s="244"/>
      <c r="D60" s="244"/>
      <c r="E60" s="244"/>
      <c r="F60" s="244"/>
      <c r="G60" s="325"/>
      <c r="H60" s="326" t="s">
        <v>507</v>
      </c>
      <c r="I60" s="333">
        <v>1494746</v>
      </c>
      <c r="J60" s="328">
        <v>7434</v>
      </c>
      <c r="K60" s="329">
        <v>20</v>
      </c>
      <c r="L60" s="330">
        <v>22086</v>
      </c>
      <c r="M60" s="331">
        <v>4.2</v>
      </c>
      <c r="N60" s="332">
        <v>15.8</v>
      </c>
    </row>
    <row r="61" spans="1:14">
      <c r="A61" s="248"/>
      <c r="B61" s="244"/>
      <c r="C61" s="244"/>
      <c r="D61" s="244"/>
      <c r="E61" s="244"/>
      <c r="F61" s="244"/>
      <c r="G61" s="310" t="s">
        <v>512</v>
      </c>
      <c r="H61" s="334"/>
      <c r="I61" s="335">
        <v>5400027</v>
      </c>
      <c r="J61" s="336">
        <v>26869</v>
      </c>
      <c r="K61" s="337">
        <v>7.6</v>
      </c>
      <c r="L61" s="338">
        <v>40208</v>
      </c>
      <c r="M61" s="339">
        <v>1.3</v>
      </c>
      <c r="N61" s="324">
        <v>6.3</v>
      </c>
    </row>
    <row r="62" spans="1:14">
      <c r="A62" s="248"/>
      <c r="B62" s="244"/>
      <c r="C62" s="244"/>
      <c r="D62" s="244"/>
      <c r="E62" s="244"/>
      <c r="F62" s="244"/>
      <c r="G62" s="325"/>
      <c r="H62" s="326" t="s">
        <v>507</v>
      </c>
      <c r="I62" s="327">
        <v>2935056</v>
      </c>
      <c r="J62" s="328">
        <v>14603</v>
      </c>
      <c r="K62" s="329">
        <v>-4.0999999999999996</v>
      </c>
      <c r="L62" s="330">
        <v>22874</v>
      </c>
      <c r="M62" s="331">
        <v>-1.9</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8" t="s">
        <v>3</v>
      </c>
      <c r="D47" s="1138"/>
      <c r="E47" s="1139"/>
      <c r="F47" s="11">
        <v>2.42</v>
      </c>
      <c r="G47" s="12">
        <v>4.22</v>
      </c>
      <c r="H47" s="12">
        <v>6.31</v>
      </c>
      <c r="I47" s="12">
        <v>7.8</v>
      </c>
      <c r="J47" s="13">
        <v>6.71</v>
      </c>
    </row>
    <row r="48" spans="2:10" ht="57.75" customHeight="1">
      <c r="B48" s="14"/>
      <c r="C48" s="1140" t="s">
        <v>4</v>
      </c>
      <c r="D48" s="1140"/>
      <c r="E48" s="1141"/>
      <c r="F48" s="15">
        <v>0.73</v>
      </c>
      <c r="G48" s="16">
        <v>1.19</v>
      </c>
      <c r="H48" s="16">
        <v>1.1599999999999999</v>
      </c>
      <c r="I48" s="16">
        <v>0.69</v>
      </c>
      <c r="J48" s="17">
        <v>0.23</v>
      </c>
    </row>
    <row r="49" spans="2:10" ht="57.75" customHeight="1" thickBot="1">
      <c r="B49" s="18"/>
      <c r="C49" s="1142" t="s">
        <v>5</v>
      </c>
      <c r="D49" s="1142"/>
      <c r="E49" s="1143"/>
      <c r="F49" s="19">
        <v>1.1000000000000001</v>
      </c>
      <c r="G49" s="20">
        <v>2.34</v>
      </c>
      <c r="H49" s="20">
        <v>1.5</v>
      </c>
      <c r="I49" s="20">
        <v>0.48</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0" t="s">
        <v>520</v>
      </c>
      <c r="D34" s="1150"/>
      <c r="E34" s="1151"/>
      <c r="F34" s="32" t="s">
        <v>521</v>
      </c>
      <c r="G34" s="33" t="s">
        <v>522</v>
      </c>
      <c r="H34" s="33" t="s">
        <v>523</v>
      </c>
      <c r="I34" s="33" t="s">
        <v>524</v>
      </c>
      <c r="J34" s="34" t="s">
        <v>525</v>
      </c>
      <c r="K34" s="22"/>
      <c r="L34" s="22"/>
      <c r="M34" s="22"/>
      <c r="N34" s="22"/>
      <c r="O34" s="22"/>
      <c r="P34" s="22"/>
    </row>
    <row r="35" spans="1:16" ht="39" customHeight="1">
      <c r="A35" s="22"/>
      <c r="B35" s="35"/>
      <c r="C35" s="1144" t="s">
        <v>526</v>
      </c>
      <c r="D35" s="1145"/>
      <c r="E35" s="1146"/>
      <c r="F35" s="36">
        <v>2.5</v>
      </c>
      <c r="G35" s="37">
        <v>2.75</v>
      </c>
      <c r="H35" s="37">
        <v>2.68</v>
      </c>
      <c r="I35" s="37">
        <v>2.79</v>
      </c>
      <c r="J35" s="38">
        <v>3.95</v>
      </c>
      <c r="K35" s="22"/>
      <c r="L35" s="22"/>
      <c r="M35" s="22"/>
      <c r="N35" s="22"/>
      <c r="O35" s="22"/>
      <c r="P35" s="22"/>
    </row>
    <row r="36" spans="1:16" ht="39" customHeight="1">
      <c r="A36" s="22"/>
      <c r="B36" s="35"/>
      <c r="C36" s="1144" t="s">
        <v>527</v>
      </c>
      <c r="D36" s="1145"/>
      <c r="E36" s="1146"/>
      <c r="F36" s="36">
        <v>1.86</v>
      </c>
      <c r="G36" s="37">
        <v>2.65</v>
      </c>
      <c r="H36" s="37">
        <v>3.35</v>
      </c>
      <c r="I36" s="37">
        <v>3.14</v>
      </c>
      <c r="J36" s="38">
        <v>2.35</v>
      </c>
      <c r="K36" s="22"/>
      <c r="L36" s="22"/>
      <c r="M36" s="22"/>
      <c r="N36" s="22"/>
      <c r="O36" s="22"/>
      <c r="P36" s="22"/>
    </row>
    <row r="37" spans="1:16" ht="39" customHeight="1">
      <c r="A37" s="22"/>
      <c r="B37" s="35"/>
      <c r="C37" s="1144" t="s">
        <v>528</v>
      </c>
      <c r="D37" s="1145"/>
      <c r="E37" s="1146"/>
      <c r="F37" s="36">
        <v>0.22</v>
      </c>
      <c r="G37" s="37">
        <v>0.16</v>
      </c>
      <c r="H37" s="37">
        <v>0.21</v>
      </c>
      <c r="I37" s="37">
        <v>0.28000000000000003</v>
      </c>
      <c r="J37" s="38">
        <v>0.3</v>
      </c>
      <c r="K37" s="22"/>
      <c r="L37" s="22"/>
      <c r="M37" s="22"/>
      <c r="N37" s="22"/>
      <c r="O37" s="22"/>
      <c r="P37" s="22"/>
    </row>
    <row r="38" spans="1:16" ht="39" customHeight="1">
      <c r="A38" s="22"/>
      <c r="B38" s="35"/>
      <c r="C38" s="1144" t="s">
        <v>529</v>
      </c>
      <c r="D38" s="1145"/>
      <c r="E38" s="1146"/>
      <c r="F38" s="36">
        <v>0.73</v>
      </c>
      <c r="G38" s="37">
        <v>1.19</v>
      </c>
      <c r="H38" s="37">
        <v>1.1599999999999999</v>
      </c>
      <c r="I38" s="37">
        <v>0.69</v>
      </c>
      <c r="J38" s="38">
        <v>0.23</v>
      </c>
      <c r="K38" s="22"/>
      <c r="L38" s="22"/>
      <c r="M38" s="22"/>
      <c r="N38" s="22"/>
      <c r="O38" s="22"/>
      <c r="P38" s="22"/>
    </row>
    <row r="39" spans="1:16" ht="39" customHeight="1">
      <c r="A39" s="22"/>
      <c r="B39" s="35"/>
      <c r="C39" s="1144" t="s">
        <v>530</v>
      </c>
      <c r="D39" s="1145"/>
      <c r="E39" s="1146"/>
      <c r="F39" s="36">
        <v>0</v>
      </c>
      <c r="G39" s="37">
        <v>0</v>
      </c>
      <c r="H39" s="37">
        <v>0.03</v>
      </c>
      <c r="I39" s="37">
        <v>0.03</v>
      </c>
      <c r="J39" s="38">
        <v>0.18</v>
      </c>
      <c r="K39" s="22"/>
      <c r="L39" s="22"/>
      <c r="M39" s="22"/>
      <c r="N39" s="22"/>
      <c r="O39" s="22"/>
      <c r="P39" s="22"/>
    </row>
    <row r="40" spans="1:16" ht="39" customHeight="1">
      <c r="A40" s="22"/>
      <c r="B40" s="35"/>
      <c r="C40" s="1144" t="s">
        <v>531</v>
      </c>
      <c r="D40" s="1145"/>
      <c r="E40" s="1146"/>
      <c r="F40" s="36">
        <v>0.05</v>
      </c>
      <c r="G40" s="37">
        <v>0.1</v>
      </c>
      <c r="H40" s="37">
        <v>0.05</v>
      </c>
      <c r="I40" s="37">
        <v>0.06</v>
      </c>
      <c r="J40" s="38">
        <v>0.06</v>
      </c>
      <c r="K40" s="22"/>
      <c r="L40" s="22"/>
      <c r="M40" s="22"/>
      <c r="N40" s="22"/>
      <c r="O40" s="22"/>
      <c r="P40" s="22"/>
    </row>
    <row r="41" spans="1:16" ht="39" customHeight="1">
      <c r="A41" s="22"/>
      <c r="B41" s="35"/>
      <c r="C41" s="1144" t="s">
        <v>532</v>
      </c>
      <c r="D41" s="1145"/>
      <c r="E41" s="1146"/>
      <c r="F41" s="36">
        <v>0</v>
      </c>
      <c r="G41" s="37">
        <v>0</v>
      </c>
      <c r="H41" s="37">
        <v>0</v>
      </c>
      <c r="I41" s="37">
        <v>0</v>
      </c>
      <c r="J41" s="38">
        <v>0</v>
      </c>
      <c r="K41" s="22"/>
      <c r="L41" s="22"/>
      <c r="M41" s="22"/>
      <c r="N41" s="22"/>
      <c r="O41" s="22"/>
      <c r="P41" s="22"/>
    </row>
    <row r="42" spans="1:16" ht="39" customHeight="1">
      <c r="A42" s="22"/>
      <c r="B42" s="39"/>
      <c r="C42" s="1144" t="s">
        <v>533</v>
      </c>
      <c r="D42" s="1145"/>
      <c r="E42" s="1146"/>
      <c r="F42" s="36" t="s">
        <v>475</v>
      </c>
      <c r="G42" s="37" t="s">
        <v>475</v>
      </c>
      <c r="H42" s="37" t="s">
        <v>475</v>
      </c>
      <c r="I42" s="37" t="s">
        <v>475</v>
      </c>
      <c r="J42" s="38" t="s">
        <v>475</v>
      </c>
      <c r="K42" s="22"/>
      <c r="L42" s="22"/>
      <c r="M42" s="22"/>
      <c r="N42" s="22"/>
      <c r="O42" s="22"/>
      <c r="P42" s="22"/>
    </row>
    <row r="43" spans="1:16" ht="39" customHeight="1" thickBot="1">
      <c r="A43" s="22"/>
      <c r="B43" s="40"/>
      <c r="C43" s="1147" t="s">
        <v>534</v>
      </c>
      <c r="D43" s="1148"/>
      <c r="E43" s="1149"/>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0" t="s">
        <v>11</v>
      </c>
      <c r="C45" s="1161"/>
      <c r="D45" s="58"/>
      <c r="E45" s="1166" t="s">
        <v>12</v>
      </c>
      <c r="F45" s="1166"/>
      <c r="G45" s="1166"/>
      <c r="H45" s="1166"/>
      <c r="I45" s="1166"/>
      <c r="J45" s="1167"/>
      <c r="K45" s="59">
        <v>9101</v>
      </c>
      <c r="L45" s="60">
        <v>9636</v>
      </c>
      <c r="M45" s="60">
        <v>9518</v>
      </c>
      <c r="N45" s="60">
        <v>9724</v>
      </c>
      <c r="O45" s="61">
        <v>9879</v>
      </c>
      <c r="P45" s="48"/>
      <c r="Q45" s="48"/>
      <c r="R45" s="48"/>
      <c r="S45" s="48"/>
      <c r="T45" s="48"/>
      <c r="U45" s="48"/>
    </row>
    <row r="46" spans="1:21" ht="30.75" customHeight="1">
      <c r="A46" s="48"/>
      <c r="B46" s="1162"/>
      <c r="C46" s="1163"/>
      <c r="D46" s="62"/>
      <c r="E46" s="1154" t="s">
        <v>13</v>
      </c>
      <c r="F46" s="1154"/>
      <c r="G46" s="1154"/>
      <c r="H46" s="1154"/>
      <c r="I46" s="1154"/>
      <c r="J46" s="1155"/>
      <c r="K46" s="63" t="s">
        <v>475</v>
      </c>
      <c r="L46" s="64" t="s">
        <v>475</v>
      </c>
      <c r="M46" s="64" t="s">
        <v>475</v>
      </c>
      <c r="N46" s="64" t="s">
        <v>475</v>
      </c>
      <c r="O46" s="65" t="s">
        <v>475</v>
      </c>
      <c r="P46" s="48"/>
      <c r="Q46" s="48"/>
      <c r="R46" s="48"/>
      <c r="S46" s="48"/>
      <c r="T46" s="48"/>
      <c r="U46" s="48"/>
    </row>
    <row r="47" spans="1:21" ht="30.75" customHeight="1">
      <c r="A47" s="48"/>
      <c r="B47" s="1162"/>
      <c r="C47" s="1163"/>
      <c r="D47" s="62"/>
      <c r="E47" s="1154" t="s">
        <v>14</v>
      </c>
      <c r="F47" s="1154"/>
      <c r="G47" s="1154"/>
      <c r="H47" s="1154"/>
      <c r="I47" s="1154"/>
      <c r="J47" s="1155"/>
      <c r="K47" s="63" t="s">
        <v>475</v>
      </c>
      <c r="L47" s="64" t="s">
        <v>475</v>
      </c>
      <c r="M47" s="64" t="s">
        <v>475</v>
      </c>
      <c r="N47" s="64" t="s">
        <v>475</v>
      </c>
      <c r="O47" s="65" t="s">
        <v>475</v>
      </c>
      <c r="P47" s="48"/>
      <c r="Q47" s="48"/>
      <c r="R47" s="48"/>
      <c r="S47" s="48"/>
      <c r="T47" s="48"/>
      <c r="U47" s="48"/>
    </row>
    <row r="48" spans="1:21" ht="30.75" customHeight="1">
      <c r="A48" s="48"/>
      <c r="B48" s="1162"/>
      <c r="C48" s="1163"/>
      <c r="D48" s="62"/>
      <c r="E48" s="1154" t="s">
        <v>15</v>
      </c>
      <c r="F48" s="1154"/>
      <c r="G48" s="1154"/>
      <c r="H48" s="1154"/>
      <c r="I48" s="1154"/>
      <c r="J48" s="1155"/>
      <c r="K48" s="63">
        <v>3444</v>
      </c>
      <c r="L48" s="64">
        <v>3614</v>
      </c>
      <c r="M48" s="64">
        <v>3417</v>
      </c>
      <c r="N48" s="64">
        <v>3234</v>
      </c>
      <c r="O48" s="65">
        <v>3249</v>
      </c>
      <c r="P48" s="48"/>
      <c r="Q48" s="48"/>
      <c r="R48" s="48"/>
      <c r="S48" s="48"/>
      <c r="T48" s="48"/>
      <c r="U48" s="48"/>
    </row>
    <row r="49" spans="1:21" ht="30.75" customHeight="1">
      <c r="A49" s="48"/>
      <c r="B49" s="1162"/>
      <c r="C49" s="1163"/>
      <c r="D49" s="62"/>
      <c r="E49" s="1154" t="s">
        <v>16</v>
      </c>
      <c r="F49" s="1154"/>
      <c r="G49" s="1154"/>
      <c r="H49" s="1154"/>
      <c r="I49" s="1154"/>
      <c r="J49" s="1155"/>
      <c r="K49" s="63">
        <v>1346</v>
      </c>
      <c r="L49" s="64">
        <v>1566</v>
      </c>
      <c r="M49" s="64">
        <v>1562</v>
      </c>
      <c r="N49" s="64">
        <v>1560</v>
      </c>
      <c r="O49" s="65">
        <v>1560</v>
      </c>
      <c r="P49" s="48"/>
      <c r="Q49" s="48"/>
      <c r="R49" s="48"/>
      <c r="S49" s="48"/>
      <c r="T49" s="48"/>
      <c r="U49" s="48"/>
    </row>
    <row r="50" spans="1:21" ht="30.75" customHeight="1">
      <c r="A50" s="48"/>
      <c r="B50" s="1162"/>
      <c r="C50" s="1163"/>
      <c r="D50" s="62"/>
      <c r="E50" s="1154" t="s">
        <v>17</v>
      </c>
      <c r="F50" s="1154"/>
      <c r="G50" s="1154"/>
      <c r="H50" s="1154"/>
      <c r="I50" s="1154"/>
      <c r="J50" s="1155"/>
      <c r="K50" s="63" t="s">
        <v>475</v>
      </c>
      <c r="L50" s="64">
        <v>51</v>
      </c>
      <c r="M50" s="64">
        <v>51</v>
      </c>
      <c r="N50" s="64">
        <v>51</v>
      </c>
      <c r="O50" s="65">
        <v>51</v>
      </c>
      <c r="P50" s="48"/>
      <c r="Q50" s="48"/>
      <c r="R50" s="48"/>
      <c r="S50" s="48"/>
      <c r="T50" s="48"/>
      <c r="U50" s="48"/>
    </row>
    <row r="51" spans="1:21" ht="30.75" customHeight="1">
      <c r="A51" s="48"/>
      <c r="B51" s="1164"/>
      <c r="C51" s="1165"/>
      <c r="D51" s="66"/>
      <c r="E51" s="1154" t="s">
        <v>18</v>
      </c>
      <c r="F51" s="1154"/>
      <c r="G51" s="1154"/>
      <c r="H51" s="1154"/>
      <c r="I51" s="1154"/>
      <c r="J51" s="1155"/>
      <c r="K51" s="63">
        <v>1</v>
      </c>
      <c r="L51" s="64" t="s">
        <v>475</v>
      </c>
      <c r="M51" s="64" t="s">
        <v>475</v>
      </c>
      <c r="N51" s="64" t="s">
        <v>475</v>
      </c>
      <c r="O51" s="65" t="s">
        <v>475</v>
      </c>
      <c r="P51" s="48"/>
      <c r="Q51" s="48"/>
      <c r="R51" s="48"/>
      <c r="S51" s="48"/>
      <c r="T51" s="48"/>
      <c r="U51" s="48"/>
    </row>
    <row r="52" spans="1:21" ht="30.75" customHeight="1">
      <c r="A52" s="48"/>
      <c r="B52" s="1152" t="s">
        <v>19</v>
      </c>
      <c r="C52" s="1153"/>
      <c r="D52" s="66"/>
      <c r="E52" s="1154" t="s">
        <v>20</v>
      </c>
      <c r="F52" s="1154"/>
      <c r="G52" s="1154"/>
      <c r="H52" s="1154"/>
      <c r="I52" s="1154"/>
      <c r="J52" s="1155"/>
      <c r="K52" s="63">
        <v>9558</v>
      </c>
      <c r="L52" s="64">
        <v>9601</v>
      </c>
      <c r="M52" s="64">
        <v>9631</v>
      </c>
      <c r="N52" s="64">
        <v>9515</v>
      </c>
      <c r="O52" s="65">
        <v>9529</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4334</v>
      </c>
      <c r="L53" s="69">
        <v>5266</v>
      </c>
      <c r="M53" s="69">
        <v>4917</v>
      </c>
      <c r="N53" s="69">
        <v>5054</v>
      </c>
      <c r="O53" s="70">
        <v>5210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大阪府</cp:lastModifiedBy>
  <cp:lastPrinted>2015-04-21T06:46:29Z</cp:lastPrinted>
  <dcterms:created xsi:type="dcterms:W3CDTF">2015-02-17T07:10:26Z</dcterms:created>
  <dcterms:modified xsi:type="dcterms:W3CDTF">2015-05-04T04:48:32Z</dcterms:modified>
</cp:coreProperties>
</file>