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sHome3$\IbeS\【16】日祝\【4.令和5年度フォルダ】\"/>
    </mc:Choice>
  </mc:AlternateContent>
  <bookViews>
    <workbookView xWindow="2880" yWindow="0" windowWidth="20490" windowHeight="7680" tabRatio="758"/>
  </bookViews>
  <sheets>
    <sheet name="基本情報シート※最初に記入してください。" sheetId="1" r:id="rId1"/>
    <sheet name="申請書" sheetId="19" r:id="rId2"/>
    <sheet name="別紙" sheetId="23" r:id="rId3"/>
    <sheet name="2-2 要件確認申立書" sheetId="13" r:id="rId4"/>
    <sheet name="2-3 暴力団等審査情報" sheetId="12" r:id="rId5"/>
    <sheet name="大阪府作業用" sheetId="14" r:id="rId6"/>
  </sheets>
  <definedNames>
    <definedName name="_xlnm.Print_Area" localSheetId="3">'2-2 要件確認申立書'!$A$1:$I$30</definedName>
    <definedName name="_xlnm.Print_Area" localSheetId="4">'2-3 暴力団等審査情報'!$A$1:$N$34</definedName>
    <definedName name="_xlnm.Print_Area" localSheetId="0">基本情報シート※最初に記入してください。!$A$1:$I$18</definedName>
    <definedName name="_xlnm.Print_Area" localSheetId="1">申請書!$A$1:$J$33</definedName>
    <definedName name="_xlnm.Print_Area" localSheetId="2">別紙!$A$1:$S$34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2" l="1"/>
  <c r="K20" i="12"/>
  <c r="K19" i="12"/>
  <c r="K18" i="12"/>
  <c r="K17" i="12"/>
  <c r="K16" i="12"/>
  <c r="K15" i="12"/>
  <c r="K14" i="12"/>
  <c r="K13" i="12"/>
  <c r="K12" i="12"/>
  <c r="R10" i="23" l="1"/>
  <c r="R9" i="23"/>
  <c r="J30" i="12" l="1"/>
  <c r="E26" i="13"/>
  <c r="Q2" i="23"/>
  <c r="H6" i="19"/>
  <c r="H7" i="19" l="1"/>
  <c r="R11" i="23" l="1"/>
  <c r="R12" i="23"/>
  <c r="R13" i="23"/>
  <c r="R14" i="23"/>
  <c r="R15" i="23"/>
  <c r="R16" i="23"/>
  <c r="R17" i="23"/>
  <c r="R18" i="23"/>
  <c r="R19" i="23"/>
  <c r="R20" i="23"/>
  <c r="V24" i="23" l="1"/>
  <c r="AG11" i="23"/>
  <c r="AB4" i="14" s="1"/>
  <c r="AG12" i="23"/>
  <c r="AM4" i="14" s="1"/>
  <c r="AG13" i="23"/>
  <c r="AX4" i="14" s="1"/>
  <c r="AG14" i="23"/>
  <c r="BI4" i="14" s="1"/>
  <c r="AG15" i="23"/>
  <c r="BT4" i="14" s="1"/>
  <c r="AG16" i="23"/>
  <c r="CE4" i="14" s="1"/>
  <c r="AG17" i="23"/>
  <c r="CP4" i="14" s="1"/>
  <c r="AG18" i="23"/>
  <c r="DA4" i="14" s="1"/>
  <c r="AG19" i="23"/>
  <c r="DL4" i="14" s="1"/>
  <c r="AG20" i="23"/>
  <c r="DW4" i="14" s="1"/>
  <c r="AF11" i="23"/>
  <c r="AF12" i="23"/>
  <c r="AF13" i="23"/>
  <c r="AF14" i="23"/>
  <c r="AF15" i="23"/>
  <c r="AF16" i="23"/>
  <c r="AF17" i="23"/>
  <c r="AF18" i="23"/>
  <c r="AF19" i="23"/>
  <c r="AF20" i="23"/>
  <c r="X4" i="14"/>
  <c r="R4" i="14"/>
  <c r="L4" i="14"/>
  <c r="H4" i="14"/>
  <c r="F4" i="14"/>
  <c r="E4" i="14"/>
  <c r="D4" i="14"/>
  <c r="J32" i="12" l="1"/>
  <c r="E28" i="13"/>
  <c r="Q4" i="23"/>
  <c r="H8" i="19"/>
  <c r="J34" i="12" l="1"/>
  <c r="J29" i="12"/>
  <c r="E30" i="13"/>
  <c r="H10" i="19"/>
  <c r="Q6" i="23"/>
  <c r="Q5" i="23"/>
  <c r="Q3" i="23"/>
  <c r="AO20" i="23"/>
  <c r="EE4" i="14" s="1"/>
  <c r="AN20" i="23"/>
  <c r="ED4" i="14" s="1"/>
  <c r="AM20" i="23"/>
  <c r="EC4" i="14" s="1"/>
  <c r="AL20" i="23"/>
  <c r="EB4" i="14" s="1"/>
  <c r="AK20" i="23"/>
  <c r="EA4" i="14" s="1"/>
  <c r="AJ20" i="23"/>
  <c r="DZ4" i="14" s="1"/>
  <c r="AI20" i="23"/>
  <c r="DY4" i="14" s="1"/>
  <c r="AH20" i="23"/>
  <c r="DX4" i="14" s="1"/>
  <c r="U20" i="23"/>
  <c r="AC20" i="23" s="1"/>
  <c r="AO19" i="23"/>
  <c r="DT4" i="14" s="1"/>
  <c r="AN19" i="23"/>
  <c r="DS4" i="14" s="1"/>
  <c r="AM19" i="23"/>
  <c r="DR4" i="14" s="1"/>
  <c r="AL19" i="23"/>
  <c r="DQ4" i="14" s="1"/>
  <c r="AK19" i="23"/>
  <c r="DP4" i="14" s="1"/>
  <c r="AJ19" i="23"/>
  <c r="DO4" i="14" s="1"/>
  <c r="AI19" i="23"/>
  <c r="DN4" i="14" s="1"/>
  <c r="AH19" i="23"/>
  <c r="DM4" i="14" s="1"/>
  <c r="U19" i="23"/>
  <c r="AC19" i="23" s="1"/>
  <c r="AO18" i="23"/>
  <c r="DI4" i="14" s="1"/>
  <c r="AN18" i="23"/>
  <c r="DH4" i="14" s="1"/>
  <c r="AM18" i="23"/>
  <c r="DG4" i="14" s="1"/>
  <c r="AL18" i="23"/>
  <c r="DF4" i="14" s="1"/>
  <c r="AK18" i="23"/>
  <c r="DE4" i="14" s="1"/>
  <c r="AJ18" i="23"/>
  <c r="DD4" i="14" s="1"/>
  <c r="AI18" i="23"/>
  <c r="DC4" i="14" s="1"/>
  <c r="AH18" i="23"/>
  <c r="DB4" i="14" s="1"/>
  <c r="U18" i="23"/>
  <c r="AO17" i="23"/>
  <c r="CX4" i="14" s="1"/>
  <c r="AN17" i="23"/>
  <c r="CW4" i="14" s="1"/>
  <c r="AM17" i="23"/>
  <c r="CV4" i="14" s="1"/>
  <c r="AL17" i="23"/>
  <c r="CU4" i="14" s="1"/>
  <c r="AK17" i="23"/>
  <c r="CT4" i="14" s="1"/>
  <c r="AJ17" i="23"/>
  <c r="CS4" i="14" s="1"/>
  <c r="AI17" i="23"/>
  <c r="CR4" i="14" s="1"/>
  <c r="AH17" i="23"/>
  <c r="CQ4" i="14" s="1"/>
  <c r="U17" i="23"/>
  <c r="AC17" i="23" s="1"/>
  <c r="AO16" i="23"/>
  <c r="CM4" i="14" s="1"/>
  <c r="AN16" i="23"/>
  <c r="CL4" i="14" s="1"/>
  <c r="AM16" i="23"/>
  <c r="CK4" i="14" s="1"/>
  <c r="AL16" i="23"/>
  <c r="CJ4" i="14" s="1"/>
  <c r="AK16" i="23"/>
  <c r="CI4" i="14" s="1"/>
  <c r="AJ16" i="23"/>
  <c r="CH4" i="14" s="1"/>
  <c r="AI16" i="23"/>
  <c r="CG4" i="14" s="1"/>
  <c r="AH16" i="23"/>
  <c r="CF4" i="14" s="1"/>
  <c r="U16" i="23"/>
  <c r="AC16" i="23" s="1"/>
  <c r="AO15" i="23"/>
  <c r="CB4" i="14" s="1"/>
  <c r="AN15" i="23"/>
  <c r="CA4" i="14" s="1"/>
  <c r="AM15" i="23"/>
  <c r="BZ4" i="14" s="1"/>
  <c r="AL15" i="23"/>
  <c r="BY4" i="14" s="1"/>
  <c r="AK15" i="23"/>
  <c r="BX4" i="14" s="1"/>
  <c r="AJ15" i="23"/>
  <c r="BW4" i="14" s="1"/>
  <c r="AI15" i="23"/>
  <c r="BV4" i="14" s="1"/>
  <c r="AH15" i="23"/>
  <c r="BU4" i="14" s="1"/>
  <c r="U15" i="23"/>
  <c r="AC15" i="23" s="1"/>
  <c r="AO14" i="23"/>
  <c r="BQ4" i="14" s="1"/>
  <c r="AN14" i="23"/>
  <c r="BP4" i="14" s="1"/>
  <c r="AM14" i="23"/>
  <c r="BO4" i="14" s="1"/>
  <c r="AL14" i="23"/>
  <c r="BN4" i="14" s="1"/>
  <c r="AK14" i="23"/>
  <c r="BM4" i="14" s="1"/>
  <c r="AJ14" i="23"/>
  <c r="BL4" i="14" s="1"/>
  <c r="AI14" i="23"/>
  <c r="BK4" i="14" s="1"/>
  <c r="AH14" i="23"/>
  <c r="BJ4" i="14" s="1"/>
  <c r="U14" i="23"/>
  <c r="AD14" i="23" s="1"/>
  <c r="AO13" i="23"/>
  <c r="BF4" i="14" s="1"/>
  <c r="AN13" i="23"/>
  <c r="BE4" i="14" s="1"/>
  <c r="AM13" i="23"/>
  <c r="BD4" i="14" s="1"/>
  <c r="AL13" i="23"/>
  <c r="BC4" i="14" s="1"/>
  <c r="AK13" i="23"/>
  <c r="BB4" i="14" s="1"/>
  <c r="AJ13" i="23"/>
  <c r="BA4" i="14" s="1"/>
  <c r="AI13" i="23"/>
  <c r="AZ4" i="14" s="1"/>
  <c r="AH13" i="23"/>
  <c r="AY4" i="14" s="1"/>
  <c r="U13" i="23"/>
  <c r="AB13" i="23" s="1"/>
  <c r="AO12" i="23"/>
  <c r="AU4" i="14" s="1"/>
  <c r="AN12" i="23"/>
  <c r="AT4" i="14" s="1"/>
  <c r="AM12" i="23"/>
  <c r="AS4" i="14" s="1"/>
  <c r="AL12" i="23"/>
  <c r="AR4" i="14" s="1"/>
  <c r="AK12" i="23"/>
  <c r="AQ4" i="14" s="1"/>
  <c r="AJ12" i="23"/>
  <c r="AP4" i="14" s="1"/>
  <c r="AI12" i="23"/>
  <c r="AO4" i="14" s="1"/>
  <c r="AH12" i="23"/>
  <c r="AN4" i="14" s="1"/>
  <c r="U12" i="23"/>
  <c r="AD12" i="23" s="1"/>
  <c r="AO11" i="23"/>
  <c r="AJ4" i="14" s="1"/>
  <c r="AN11" i="23"/>
  <c r="AI4" i="14" s="1"/>
  <c r="AM11" i="23"/>
  <c r="AH4" i="14" s="1"/>
  <c r="AL11" i="23"/>
  <c r="AG4" i="14" s="1"/>
  <c r="AK11" i="23"/>
  <c r="AF4" i="14" s="1"/>
  <c r="AJ11" i="23"/>
  <c r="AE4" i="14" s="1"/>
  <c r="AI11" i="23"/>
  <c r="AD4" i="14" s="1"/>
  <c r="AH11" i="23"/>
  <c r="AC4" i="14" s="1"/>
  <c r="U11" i="23"/>
  <c r="AB11" i="23" s="1"/>
  <c r="U10" i="23"/>
  <c r="AD10" i="23" s="1"/>
  <c r="U9" i="23"/>
  <c r="AB9" i="23" s="1"/>
  <c r="AP13" i="23" l="1"/>
  <c r="BG4" i="14" s="1"/>
  <c r="AP12" i="23"/>
  <c r="AV4" i="14" s="1"/>
  <c r="S18" i="23"/>
  <c r="AQ18" i="23" s="1"/>
  <c r="DK4" i="14" s="1"/>
  <c r="AP19" i="23"/>
  <c r="DU4" i="14" s="1"/>
  <c r="AP20" i="23"/>
  <c r="EF4" i="14" s="1"/>
  <c r="V17" i="23"/>
  <c r="W15" i="23"/>
  <c r="AB15" i="23"/>
  <c r="AA10" i="23"/>
  <c r="W12" i="23"/>
  <c r="V16" i="23"/>
  <c r="X17" i="23"/>
  <c r="Y16" i="23"/>
  <c r="AA17" i="23"/>
  <c r="AP14" i="23"/>
  <c r="BR4" i="14" s="1"/>
  <c r="AD16" i="23"/>
  <c r="AD17" i="23"/>
  <c r="Z20" i="23"/>
  <c r="AA12" i="23"/>
  <c r="X14" i="23"/>
  <c r="X15" i="23"/>
  <c r="AD15" i="23"/>
  <c r="AB16" i="23"/>
  <c r="W17" i="23"/>
  <c r="AB17" i="23"/>
  <c r="V19" i="23"/>
  <c r="AA19" i="23"/>
  <c r="V20" i="23"/>
  <c r="AA20" i="23"/>
  <c r="AC14" i="23"/>
  <c r="Z15" i="23"/>
  <c r="W19" i="23"/>
  <c r="AB19" i="23"/>
  <c r="W20" i="23"/>
  <c r="AB20" i="23"/>
  <c r="Z19" i="23"/>
  <c r="W10" i="23"/>
  <c r="AP15" i="23"/>
  <c r="CC4" i="14" s="1"/>
  <c r="V15" i="23"/>
  <c r="AA15" i="23"/>
  <c r="X16" i="23"/>
  <c r="Z17" i="23"/>
  <c r="X19" i="23"/>
  <c r="AD19" i="23"/>
  <c r="X20" i="23"/>
  <c r="AD20" i="23"/>
  <c r="S13" i="23"/>
  <c r="AQ13" i="23" s="1"/>
  <c r="BH4" i="14" s="1"/>
  <c r="Y13" i="23"/>
  <c r="AA18" i="23"/>
  <c r="W18" i="23"/>
  <c r="AD18" i="23"/>
  <c r="Z18" i="23"/>
  <c r="V18" i="23"/>
  <c r="V9" i="23"/>
  <c r="Z9" i="23"/>
  <c r="AD9" i="23"/>
  <c r="X10" i="23"/>
  <c r="AB10" i="23"/>
  <c r="V11" i="23"/>
  <c r="Z11" i="23"/>
  <c r="AD11" i="23"/>
  <c r="X12" i="23"/>
  <c r="AB12" i="23"/>
  <c r="V13" i="23"/>
  <c r="Z13" i="23"/>
  <c r="AD13" i="23"/>
  <c r="Y14" i="23"/>
  <c r="X18" i="23"/>
  <c r="Y9" i="23"/>
  <c r="AC9" i="23"/>
  <c r="AC11" i="23"/>
  <c r="Y10" i="23"/>
  <c r="W11" i="23"/>
  <c r="AA11" i="23"/>
  <c r="Y12" i="23"/>
  <c r="AC12" i="23"/>
  <c r="W13" i="23"/>
  <c r="AA13" i="23"/>
  <c r="AA14" i="23"/>
  <c r="W14" i="23"/>
  <c r="Z14" i="23"/>
  <c r="Y18" i="23"/>
  <c r="Y11" i="23"/>
  <c r="AC13" i="23"/>
  <c r="AC18" i="23"/>
  <c r="W9" i="23"/>
  <c r="AA9" i="23"/>
  <c r="AC10" i="23"/>
  <c r="X9" i="23"/>
  <c r="V10" i="23"/>
  <c r="Z10" i="23"/>
  <c r="X11" i="23"/>
  <c r="V12" i="23"/>
  <c r="Z12" i="23"/>
  <c r="X13" i="23"/>
  <c r="V14" i="23"/>
  <c r="AB14" i="23"/>
  <c r="AA16" i="23"/>
  <c r="W16" i="23"/>
  <c r="Z16" i="23"/>
  <c r="AB18" i="23"/>
  <c r="Y15" i="23"/>
  <c r="Y17" i="23"/>
  <c r="Y19" i="23"/>
  <c r="Y20" i="23"/>
  <c r="S12" i="23" l="1"/>
  <c r="AQ12" i="23" s="1"/>
  <c r="AW4" i="14" s="1"/>
  <c r="S19" i="23"/>
  <c r="AQ19" i="23" s="1"/>
  <c r="DV4" i="14" s="1"/>
  <c r="S15" i="23"/>
  <c r="AQ15" i="23" s="1"/>
  <c r="CD4" i="14" s="1"/>
  <c r="S20" i="23"/>
  <c r="AQ20" i="23" s="1"/>
  <c r="EG4" i="14" s="1"/>
  <c r="S14" i="23"/>
  <c r="AQ14" i="23" s="1"/>
  <c r="BS4" i="14" s="1"/>
  <c r="S10" i="23"/>
  <c r="AP17" i="23"/>
  <c r="CY4" i="14" s="1"/>
  <c r="V25" i="23"/>
  <c r="AP11" i="23"/>
  <c r="AK4" i="14" s="1"/>
  <c r="AP18" i="23"/>
  <c r="DJ4" i="14" s="1"/>
  <c r="S9" i="23"/>
  <c r="S17" i="23"/>
  <c r="AQ17" i="23" s="1"/>
  <c r="CZ4" i="14" s="1"/>
  <c r="S11" i="23"/>
  <c r="AQ11" i="23" s="1"/>
  <c r="AP16" i="23"/>
  <c r="CN4" i="14" s="1"/>
  <c r="S16" i="23"/>
  <c r="AQ16" i="23" s="1"/>
  <c r="CO4" i="14" s="1"/>
  <c r="R21" i="23"/>
  <c r="AQ22" i="23" l="1"/>
  <c r="AL4" i="14"/>
  <c r="S21" i="23"/>
  <c r="B4" i="23"/>
  <c r="U5" i="23" l="1"/>
  <c r="U4" i="23"/>
  <c r="F18" i="19"/>
  <c r="EH4" i="14" s="1"/>
  <c r="C4" i="14"/>
  <c r="AA4" i="14" l="1"/>
  <c r="Z4" i="14"/>
  <c r="Y4" i="14"/>
  <c r="W4" i="14" l="1"/>
  <c r="V4" i="14"/>
  <c r="U4" i="14"/>
  <c r="G4" i="14"/>
  <c r="E25" i="13" l="1"/>
  <c r="H1" i="19" l="1"/>
  <c r="H9" i="19" l="1"/>
  <c r="N4" i="14" l="1"/>
  <c r="M4" i="14"/>
  <c r="I4" i="14"/>
  <c r="B4" i="14"/>
  <c r="J33" i="12" l="1"/>
  <c r="J31" i="12"/>
  <c r="E29" i="13"/>
  <c r="E27" i="13"/>
  <c r="J4" i="14" l="1"/>
  <c r="P4" i="14"/>
  <c r="O4" i="14"/>
  <c r="Q4" i="14" l="1"/>
  <c r="K4" i="14"/>
</calcChain>
</file>

<file path=xl/sharedStrings.xml><?xml version="1.0" encoding="utf-8"?>
<sst xmlns="http://schemas.openxmlformats.org/spreadsheetml/2006/main" count="394" uniqueCount="174">
  <si>
    <t>※着色セルへご記入をお願いします。</t>
    <rPh sb="1" eb="3">
      <t>チャクショク</t>
    </rPh>
    <rPh sb="7" eb="9">
      <t>キニュウ</t>
    </rPh>
    <rPh sb="11" eb="12">
      <t>ネガ</t>
    </rPh>
    <phoneticPr fontId="4"/>
  </si>
  <si>
    <t>〒</t>
    <phoneticPr fontId="4"/>
  </si>
  <si>
    <t>-</t>
    <phoneticPr fontId="2"/>
  </si>
  <si>
    <t>法人名</t>
    <rPh sb="0" eb="2">
      <t>ホウジン</t>
    </rPh>
    <rPh sb="2" eb="3">
      <t>メイ</t>
    </rPh>
    <phoneticPr fontId="4"/>
  </si>
  <si>
    <t>〒</t>
    <phoneticPr fontId="4"/>
  </si>
  <si>
    <t>-</t>
    <phoneticPr fontId="2"/>
  </si>
  <si>
    <t>医療機関名</t>
    <rPh sb="0" eb="2">
      <t>イリョウ</t>
    </rPh>
    <rPh sb="2" eb="4">
      <t>キカン</t>
    </rPh>
    <rPh sb="4" eb="5">
      <t>メイ</t>
    </rPh>
    <phoneticPr fontId="4"/>
  </si>
  <si>
    <t>メールアドレス</t>
    <phoneticPr fontId="4"/>
  </si>
  <si>
    <t>年</t>
    <rPh sb="0" eb="1">
      <t>ネン</t>
    </rPh>
    <phoneticPr fontId="4"/>
  </si>
  <si>
    <t>月</t>
    <rPh sb="0" eb="1">
      <t>ツキ</t>
    </rPh>
    <phoneticPr fontId="4"/>
  </si>
  <si>
    <t>日</t>
    <rPh sb="0" eb="1">
      <t>ヒ</t>
    </rPh>
    <phoneticPr fontId="4"/>
  </si>
  <si>
    <t>円</t>
    <rPh sb="0" eb="1">
      <t>エン</t>
    </rPh>
    <phoneticPr fontId="4"/>
  </si>
  <si>
    <t>暴力団等審査情報</t>
    <phoneticPr fontId="4"/>
  </si>
  <si>
    <t>性別</t>
    <rPh sb="0" eb="2">
      <t>セイベツ</t>
    </rPh>
    <phoneticPr fontId="4"/>
  </si>
  <si>
    <t>生年月日</t>
    <rPh sb="0" eb="2">
      <t>セイネン</t>
    </rPh>
    <rPh sb="2" eb="4">
      <t>ガッピ</t>
    </rPh>
    <phoneticPr fontId="4"/>
  </si>
  <si>
    <t>漢字</t>
    <rPh sb="0" eb="2">
      <t>カンジ</t>
    </rPh>
    <phoneticPr fontId="4"/>
  </si>
  <si>
    <t>元号</t>
    <rPh sb="0" eb="2">
      <t>ゲンゴウ</t>
    </rPh>
    <phoneticPr fontId="4"/>
  </si>
  <si>
    <t>　※役員数に応じ、適宜、行を追加すること。</t>
    <phoneticPr fontId="4"/>
  </si>
  <si>
    <t>　※役員の変更による報告の場合は、変更した者のみにつき記載すること。</t>
    <phoneticPr fontId="4"/>
  </si>
  <si>
    <t>医療機関所在地</t>
    <rPh sb="0" eb="2">
      <t>イリョウ</t>
    </rPh>
    <rPh sb="2" eb="4">
      <t>キカン</t>
    </rPh>
    <rPh sb="4" eb="7">
      <t>ショザイチ</t>
    </rPh>
    <phoneticPr fontId="4"/>
  </si>
  <si>
    <t>法人所在地</t>
    <rPh sb="0" eb="2">
      <t>ホウジン</t>
    </rPh>
    <rPh sb="2" eb="5">
      <t>ショザイチ</t>
    </rPh>
    <phoneticPr fontId="4"/>
  </si>
  <si>
    <t>←法人の場合、通常は理事長が代表者となります。</t>
    <rPh sb="1" eb="3">
      <t>ホウジン</t>
    </rPh>
    <rPh sb="4" eb="6">
      <t>バアイ</t>
    </rPh>
    <rPh sb="7" eb="9">
      <t>ツウジョウ</t>
    </rPh>
    <rPh sb="10" eb="13">
      <t>リジチョウ</t>
    </rPh>
    <rPh sb="14" eb="17">
      <t>ダイヒョウシャ</t>
    </rPh>
    <phoneticPr fontId="2"/>
  </si>
  <si>
    <t>氏名</t>
    <rPh sb="0" eb="2">
      <t>シメイ</t>
    </rPh>
    <phoneticPr fontId="4"/>
  </si>
  <si>
    <t>住所（所在地）</t>
    <rPh sb="0" eb="2">
      <t>ジュウショ</t>
    </rPh>
    <rPh sb="3" eb="6">
      <t>ショザイチ</t>
    </rPh>
    <phoneticPr fontId="4"/>
  </si>
  <si>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</si>
  <si>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4"/>
  </si>
  <si>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4"/>
  </si>
  <si>
    <t>　※性別は男性は「M」、女性は「F」と記載すること。</t>
    <rPh sb="2" eb="4">
      <t>セイベツ</t>
    </rPh>
    <rPh sb="5" eb="7">
      <t>ダンセイ</t>
    </rPh>
    <rPh sb="12" eb="14">
      <t>ジョセイ</t>
    </rPh>
    <rPh sb="19" eb="21">
      <t>キサイ</t>
    </rPh>
    <phoneticPr fontId="4"/>
  </si>
  <si>
    <t>法人所在地　</t>
    <rPh sb="0" eb="2">
      <t>ホウジン</t>
    </rPh>
    <rPh sb="2" eb="5">
      <t>ショザイチ</t>
    </rPh>
    <phoneticPr fontId="4"/>
  </si>
  <si>
    <t>法人名　</t>
    <rPh sb="0" eb="2">
      <t>ホウジン</t>
    </rPh>
    <rPh sb="2" eb="3">
      <t>メイ</t>
    </rPh>
    <phoneticPr fontId="4"/>
  </si>
  <si>
    <t>郵便番号(法人)</t>
    <rPh sb="0" eb="4">
      <t>ユウビンバンゴウ</t>
    </rPh>
    <rPh sb="5" eb="7">
      <t>ホウジン</t>
    </rPh>
    <phoneticPr fontId="2"/>
  </si>
  <si>
    <t>法人所在地</t>
    <rPh sb="0" eb="2">
      <t>ホウジン</t>
    </rPh>
    <rPh sb="2" eb="5">
      <t>ショザイチ</t>
    </rPh>
    <phoneticPr fontId="2"/>
  </si>
  <si>
    <t>法人名</t>
    <rPh sb="0" eb="2">
      <t>ホウジン</t>
    </rPh>
    <rPh sb="2" eb="3">
      <t>メイ</t>
    </rPh>
    <phoneticPr fontId="2"/>
  </si>
  <si>
    <t>郵便番号(医療機関)</t>
    <rPh sb="0" eb="4">
      <t>ユウビンバンゴウ</t>
    </rPh>
    <rPh sb="5" eb="7">
      <t>イリョウ</t>
    </rPh>
    <rPh sb="7" eb="9">
      <t>キカン</t>
    </rPh>
    <phoneticPr fontId="2"/>
  </si>
  <si>
    <t>医療機関所在地</t>
    <rPh sb="0" eb="2">
      <t>イリョウ</t>
    </rPh>
    <rPh sb="2" eb="4">
      <t>キカン</t>
    </rPh>
    <rPh sb="4" eb="7">
      <t>ショザイチ</t>
    </rPh>
    <phoneticPr fontId="2"/>
  </si>
  <si>
    <t>医療機関名</t>
    <rPh sb="0" eb="2">
      <t>イリョウ</t>
    </rPh>
    <rPh sb="2" eb="4">
      <t>キカン</t>
    </rPh>
    <rPh sb="4" eb="5">
      <t>メイ</t>
    </rPh>
    <phoneticPr fontId="2"/>
  </si>
  <si>
    <t>メールアドレス</t>
    <phoneticPr fontId="2"/>
  </si>
  <si>
    <t>フリガナ</t>
    <phoneticPr fontId="2"/>
  </si>
  <si>
    <t>要件確認申立書</t>
    <phoneticPr fontId="2"/>
  </si>
  <si>
    <t>代表者(職)</t>
    <rPh sb="0" eb="2">
      <t>ダイヒョウ</t>
    </rPh>
    <rPh sb="2" eb="3">
      <t>シャ</t>
    </rPh>
    <rPh sb="4" eb="5">
      <t>ショク</t>
    </rPh>
    <phoneticPr fontId="4"/>
  </si>
  <si>
    <t>代表者(氏名)</t>
    <rPh sb="0" eb="3">
      <t>ダイヒョウシャ</t>
    </rPh>
    <rPh sb="4" eb="6">
      <t>シメイ</t>
    </rPh>
    <phoneticPr fontId="4"/>
  </si>
  <si>
    <t>担当者(職)</t>
    <rPh sb="0" eb="3">
      <t>タントウシャ</t>
    </rPh>
    <rPh sb="4" eb="5">
      <t>ショク</t>
    </rPh>
    <phoneticPr fontId="4"/>
  </si>
  <si>
    <t>担当者(氏名)</t>
    <rPh sb="0" eb="3">
      <t>タントウシャ</t>
    </rPh>
    <rPh sb="4" eb="6">
      <t>シメイ</t>
    </rPh>
    <phoneticPr fontId="4"/>
  </si>
  <si>
    <t>担当者連絡先(ＴＥＬ)</t>
    <rPh sb="0" eb="3">
      <t>タントウシャ</t>
    </rPh>
    <rPh sb="3" eb="6">
      <t>レンラクサキ</t>
    </rPh>
    <phoneticPr fontId="4"/>
  </si>
  <si>
    <t>代表者(職・指名)</t>
    <rPh sb="0" eb="3">
      <t>ダイヒョウシャ</t>
    </rPh>
    <rPh sb="4" eb="5">
      <t>ショク</t>
    </rPh>
    <rPh sb="6" eb="8">
      <t>シメイ</t>
    </rPh>
    <phoneticPr fontId="2"/>
  </si>
  <si>
    <t>担当者(職・氏名)</t>
    <rPh sb="0" eb="3">
      <t>タントウシャ</t>
    </rPh>
    <rPh sb="4" eb="5">
      <t>ショク</t>
    </rPh>
    <rPh sb="6" eb="8">
      <t>シメイ</t>
    </rPh>
    <phoneticPr fontId="2"/>
  </si>
  <si>
    <t>ﾌﾘｶﾞﾅ(半角)</t>
    <rPh sb="6" eb="8">
      <t>ハンカク</t>
    </rPh>
    <phoneticPr fontId="4"/>
  </si>
  <si>
    <t>申　立　事　項</t>
    <rPh sb="0" eb="1">
      <t>モウ</t>
    </rPh>
    <rPh sb="2" eb="3">
      <t>タ</t>
    </rPh>
    <rPh sb="4" eb="5">
      <t>コト</t>
    </rPh>
    <rPh sb="6" eb="7">
      <t>コウ</t>
    </rPh>
    <phoneticPr fontId="4"/>
  </si>
  <si>
    <t>はい</t>
    <phoneticPr fontId="4"/>
  </si>
  <si>
    <t>暴力団又は暴力団員であることを知りながらこれを不当に利用するなどしていません。</t>
  </si>
  <si>
    <t>暴力団又は暴力団員と社会的に非難されるべき関係を有していません。</t>
  </si>
  <si>
    <t>（事業者においては、）
　次に掲げる者のうちに暴力団員又は上記２～５のいずれかに該当する者はいません。
・事業者の役員（業務を執行する社員、取締役、執行役又はこれらに準ずる者をいい、相談役、顧問
　その他いかなる名称を有する者であるか否かを問わず、当該事業者に対し業務を執行する社員、取締役、
　執行役又はこれらに準ずる者と同等以上の支配力を有するものと認められる者を含む。）
・支配人、本店長、支店長、営業所長、事務所長その他いかなる名称を有する者であるかを問わず、
　営業所、事務所その他の組織（以下「営業所等」という。）の業務を統括する者
・営業所等において、部長、課長、支店次長、副支店長、副所長その他いかなる名称を有する者であるか
　を問わず、それらと同等以上の職にあるものであって、事業の利益に重大な影響を及ぼす業務について、
　一切の裁判外の行為をする権限を有し、又は当該営業所等の業務を統括する者の権限を代行し得る
　地位にある者
・事実上事業者の経営に参加していると認められる者</t>
    <phoneticPr fontId="4"/>
  </si>
  <si>
    <t>大阪府知事様</t>
    <phoneticPr fontId="2"/>
  </si>
  <si>
    <r>
      <t xml:space="preserve">法人名
</t>
    </r>
    <r>
      <rPr>
        <sz val="9"/>
        <color rgb="FFFF0000"/>
        <rFont val="BIZ UDPゴシック"/>
        <family val="3"/>
        <charset val="128"/>
      </rPr>
      <t>個人の場合は記載不要</t>
    </r>
    <rPh sb="0" eb="2">
      <t>ホウジン</t>
    </rPh>
    <rPh sb="2" eb="3">
      <t>メイ</t>
    </rPh>
    <rPh sb="4" eb="6">
      <t>コジン</t>
    </rPh>
    <rPh sb="7" eb="9">
      <t>バアイ</t>
    </rPh>
    <rPh sb="10" eb="12">
      <t>キサイ</t>
    </rPh>
    <rPh sb="12" eb="14">
      <t>フヨウ</t>
    </rPh>
    <phoneticPr fontId="4"/>
  </si>
  <si>
    <t>フリガナ</t>
    <phoneticPr fontId="2"/>
  </si>
  <si>
    <t>法人名フリガナ</t>
    <rPh sb="0" eb="3">
      <t>ホウジンメイ</t>
    </rPh>
    <phoneticPr fontId="2"/>
  </si>
  <si>
    <t>医療機関名（フリガナ）</t>
    <rPh sb="0" eb="2">
      <t>イリョウ</t>
    </rPh>
    <rPh sb="2" eb="4">
      <t>キカン</t>
    </rPh>
    <rPh sb="4" eb="5">
      <t>メイ</t>
    </rPh>
    <phoneticPr fontId="2"/>
  </si>
  <si>
    <t>大阪府</t>
    <rPh sb="0" eb="3">
      <t>オオサカフ</t>
    </rPh>
    <phoneticPr fontId="2"/>
  </si>
  <si>
    <r>
      <t>法人所在地</t>
    </r>
    <r>
      <rPr>
        <sz val="9"/>
        <rFont val="BIZ UDPゴシック"/>
        <family val="3"/>
        <charset val="128"/>
      </rPr>
      <t xml:space="preserve">
</t>
    </r>
    <r>
      <rPr>
        <sz val="9"/>
        <color rgb="FFFF0000"/>
        <rFont val="BIZ UDPゴシック"/>
        <family val="3"/>
        <charset val="128"/>
      </rPr>
      <t>個人の場合は記載不要</t>
    </r>
    <rPh sb="0" eb="2">
      <t>ホウジン</t>
    </rPh>
    <rPh sb="2" eb="5">
      <t>ショザイチ</t>
    </rPh>
    <rPh sb="6" eb="8">
      <t>コジン</t>
    </rPh>
    <rPh sb="9" eb="11">
      <t>バアイ</t>
    </rPh>
    <rPh sb="12" eb="14">
      <t>キサイ</t>
    </rPh>
    <rPh sb="14" eb="16">
      <t>フヨウ</t>
    </rPh>
    <phoneticPr fontId="4"/>
  </si>
  <si>
    <t>：</t>
    <phoneticPr fontId="4"/>
  </si>
  <si>
    <t>～</t>
    <phoneticPr fontId="4"/>
  </si>
  <si>
    <t>分</t>
    <rPh sb="0" eb="1">
      <t>フン</t>
    </rPh>
    <phoneticPr fontId="2"/>
  </si>
  <si>
    <t>口座名義人</t>
    <rPh sb="0" eb="5">
      <t>コウザメイギニン</t>
    </rPh>
    <phoneticPr fontId="4"/>
  </si>
  <si>
    <t>口座番号</t>
    <rPh sb="0" eb="4">
      <t>コウザバンゴウ</t>
    </rPh>
    <phoneticPr fontId="4"/>
  </si>
  <si>
    <t>預金種別</t>
    <rPh sb="0" eb="4">
      <t>ヨキンシュベツ</t>
    </rPh>
    <phoneticPr fontId="4"/>
  </si>
  <si>
    <t>）</t>
    <phoneticPr fontId="2"/>
  </si>
  <si>
    <t>その他の場合（</t>
    <phoneticPr fontId="2"/>
  </si>
  <si>
    <t>金融機関名</t>
    <rPh sb="0" eb="5">
      <t>キンユウキカンメイ</t>
    </rPh>
    <phoneticPr fontId="4"/>
  </si>
  <si>
    <t>銀行（信用金庫・信用組合）</t>
    <rPh sb="0" eb="2">
      <t>ギンコウ</t>
    </rPh>
    <rPh sb="3" eb="7">
      <t>シンヨウキンコ</t>
    </rPh>
    <rPh sb="8" eb="10">
      <t>シンヨウ</t>
    </rPh>
    <rPh sb="10" eb="12">
      <t>クミアイ</t>
    </rPh>
    <phoneticPr fontId="2"/>
  </si>
  <si>
    <t>支店（出張所）</t>
    <rPh sb="0" eb="2">
      <t>シテン</t>
    </rPh>
    <rPh sb="3" eb="6">
      <t>シュッチョウショ</t>
    </rPh>
    <phoneticPr fontId="2"/>
  </si>
  <si>
    <t>円</t>
    <rPh sb="0" eb="1">
      <t>エン</t>
    </rPh>
    <phoneticPr fontId="2"/>
  </si>
  <si>
    <t>金</t>
    <rPh sb="0" eb="1">
      <t>キン</t>
    </rPh>
    <phoneticPr fontId="4"/>
  </si>
  <si>
    <t>＜添付書類＞</t>
    <rPh sb="1" eb="5">
      <t>テンプショルイ</t>
    </rPh>
    <phoneticPr fontId="4"/>
  </si>
  <si>
    <t>大阪府知事　様</t>
    <rPh sb="0" eb="1">
      <t>ダイ</t>
    </rPh>
    <rPh sb="1" eb="2">
      <t>サカ</t>
    </rPh>
    <rPh sb="2" eb="3">
      <t>フ</t>
    </rPh>
    <rPh sb="3" eb="4">
      <t>チ</t>
    </rPh>
    <rPh sb="4" eb="5">
      <t>コト</t>
    </rPh>
    <rPh sb="6" eb="7">
      <t>サマ</t>
    </rPh>
    <phoneticPr fontId="4"/>
  </si>
  <si>
    <t>申請日</t>
    <rPh sb="0" eb="3">
      <t>シンセイビ</t>
    </rPh>
    <phoneticPr fontId="2"/>
  </si>
  <si>
    <t>時</t>
    <rPh sb="0" eb="1">
      <t>ジ</t>
    </rPh>
    <phoneticPr fontId="2"/>
  </si>
  <si>
    <t>午前</t>
    <rPh sb="0" eb="2">
      <t>ゴゼン</t>
    </rPh>
    <phoneticPr fontId="2"/>
  </si>
  <si>
    <t>分</t>
    <rPh sb="0" eb="1">
      <t>フン</t>
    </rPh>
    <phoneticPr fontId="2"/>
  </si>
  <si>
    <t>午後</t>
    <rPh sb="0" eb="2">
      <t>ゴゴ</t>
    </rPh>
    <phoneticPr fontId="2"/>
  </si>
  <si>
    <t>医療機関名</t>
    <rPh sb="0" eb="5">
      <t>イリョウキカンメイ</t>
    </rPh>
    <phoneticPr fontId="4"/>
  </si>
  <si>
    <t>法人名</t>
    <rPh sb="0" eb="3">
      <t>ホウジンメイ</t>
    </rPh>
    <phoneticPr fontId="2"/>
  </si>
  <si>
    <t>交付申請日</t>
    <rPh sb="0" eb="2">
      <t>コウフ</t>
    </rPh>
    <rPh sb="2" eb="4">
      <t>シンセイ</t>
    </rPh>
    <rPh sb="4" eb="5">
      <t>ビ</t>
    </rPh>
    <phoneticPr fontId="4"/>
  </si>
  <si>
    <t>令和</t>
    <rPh sb="0" eb="2">
      <t>レイワ</t>
    </rPh>
    <phoneticPr fontId="4"/>
  </si>
  <si>
    <t>年</t>
    <phoneticPr fontId="2"/>
  </si>
  <si>
    <t>月</t>
    <rPh sb="0" eb="1">
      <t>ガツ</t>
    </rPh>
    <phoneticPr fontId="4"/>
  </si>
  <si>
    <t>日</t>
    <rPh sb="0" eb="1">
      <t>ニチ</t>
    </rPh>
    <phoneticPr fontId="4"/>
  </si>
  <si>
    <t>開設実績</t>
    <rPh sb="0" eb="2">
      <t>カイセツ</t>
    </rPh>
    <rPh sb="2" eb="4">
      <t>ジッセキ</t>
    </rPh>
    <phoneticPr fontId="4"/>
  </si>
  <si>
    <t>＜口座情報＞</t>
    <rPh sb="1" eb="3">
      <t>コウザ</t>
    </rPh>
    <rPh sb="3" eb="5">
      <t>ジョウホウ</t>
    </rPh>
    <phoneticPr fontId="2"/>
  </si>
  <si>
    <t>時間</t>
    <rPh sb="0" eb="2">
      <t>ジカン</t>
    </rPh>
    <phoneticPr fontId="2"/>
  </si>
  <si>
    <t>担当者連絡先</t>
    <rPh sb="0" eb="3">
      <t>タントウシャ</t>
    </rPh>
    <rPh sb="3" eb="6">
      <t>レンラクサキ</t>
    </rPh>
    <phoneticPr fontId="2"/>
  </si>
  <si>
    <t>時間</t>
    <rPh sb="0" eb="2">
      <t>ジカン</t>
    </rPh>
    <phoneticPr fontId="2"/>
  </si>
  <si>
    <t>金額</t>
    <rPh sb="0" eb="2">
      <t>キンガク</t>
    </rPh>
    <phoneticPr fontId="2"/>
  </si>
  <si>
    <t>金融機関名</t>
    <rPh sb="0" eb="5">
      <t>キンユウキカンメイ</t>
    </rPh>
    <phoneticPr fontId="2"/>
  </si>
  <si>
    <t>支店名</t>
    <rPh sb="0" eb="3">
      <t>シテンメイ</t>
    </rPh>
    <phoneticPr fontId="2"/>
  </si>
  <si>
    <t>預金種別</t>
    <rPh sb="0" eb="4">
      <t>ヨキンシュベツ</t>
    </rPh>
    <phoneticPr fontId="2"/>
  </si>
  <si>
    <t>口座番号</t>
    <rPh sb="0" eb="4">
      <t>コウザバンゴウ</t>
    </rPh>
    <phoneticPr fontId="2"/>
  </si>
  <si>
    <t>口座名義フリガナ</t>
    <rPh sb="0" eb="4">
      <t>コウザメイギ</t>
    </rPh>
    <phoneticPr fontId="2"/>
  </si>
  <si>
    <t>口座名義</t>
    <rPh sb="0" eb="4">
      <t>コウザメイギ</t>
    </rPh>
    <phoneticPr fontId="2"/>
  </si>
  <si>
    <t>その他の場合</t>
    <rPh sb="2" eb="3">
      <t>タ</t>
    </rPh>
    <rPh sb="4" eb="6">
      <t>バアイ</t>
    </rPh>
    <phoneticPr fontId="2"/>
  </si>
  <si>
    <t>診療・検査医療機関指定番号</t>
    <rPh sb="0" eb="2">
      <t>シンリョウ</t>
    </rPh>
    <rPh sb="3" eb="5">
      <t>ケンサ</t>
    </rPh>
    <rPh sb="5" eb="7">
      <t>イリョウ</t>
    </rPh>
    <rPh sb="7" eb="9">
      <t>キカン</t>
    </rPh>
    <rPh sb="9" eb="11">
      <t>シテイ</t>
    </rPh>
    <rPh sb="11" eb="13">
      <t>バンゴウ</t>
    </rPh>
    <phoneticPr fontId="2"/>
  </si>
  <si>
    <t>保健医療機関番号</t>
    <rPh sb="0" eb="6">
      <t>ホケンイリョウキカン</t>
    </rPh>
    <rPh sb="6" eb="8">
      <t>バンゴウ</t>
    </rPh>
    <phoneticPr fontId="2"/>
  </si>
  <si>
    <t>区分</t>
    <rPh sb="0" eb="2">
      <t>クブン</t>
    </rPh>
    <phoneticPr fontId="2"/>
  </si>
  <si>
    <t>原則、大阪府行政オンラインシステムから提出をお願い致します。</t>
    <rPh sb="0" eb="2">
      <t>ゲンソク</t>
    </rPh>
    <rPh sb="3" eb="6">
      <t>オオサカフ</t>
    </rPh>
    <rPh sb="6" eb="8">
      <t>ギョウセイ</t>
    </rPh>
    <rPh sb="19" eb="21">
      <t>テイシュツ</t>
    </rPh>
    <rPh sb="23" eb="24">
      <t>ネガ</t>
    </rPh>
    <rPh sb="25" eb="26">
      <t>イタ</t>
    </rPh>
    <phoneticPr fontId="2"/>
  </si>
  <si>
    <t>リンク先 ：</t>
    <rPh sb="3" eb="4">
      <t>サキ</t>
    </rPh>
    <phoneticPr fontId="2"/>
  </si>
  <si>
    <t>ホーム ｜ 大阪府行政オンラインシステム (task-asp.net)</t>
  </si>
  <si>
    <t>※行政オンラインシステムの専用ページに本申請書を添付してお送りください。</t>
    <rPh sb="1" eb="3">
      <t>ギョウセイ</t>
    </rPh>
    <rPh sb="13" eb="15">
      <t>センヨウ</t>
    </rPh>
    <rPh sb="19" eb="20">
      <t>ホン</t>
    </rPh>
    <rPh sb="20" eb="23">
      <t>シンセイショ</t>
    </rPh>
    <rPh sb="24" eb="26">
      <t>テンプ</t>
    </rPh>
    <rPh sb="29" eb="30">
      <t>オク</t>
    </rPh>
    <phoneticPr fontId="2"/>
  </si>
  <si>
    <t>※「いいえ」に該当する項目がある場合、支援金の支給を受けることはできません。</t>
    <rPh sb="7" eb="9">
      <t>ガイトウ</t>
    </rPh>
    <rPh sb="11" eb="13">
      <t>コウモク</t>
    </rPh>
    <rPh sb="16" eb="18">
      <t>バアイ</t>
    </rPh>
    <rPh sb="19" eb="21">
      <t>シエン</t>
    </rPh>
    <rPh sb="21" eb="22">
      <t>キン</t>
    </rPh>
    <rPh sb="23" eb="25">
      <t>シキュウ</t>
    </rPh>
    <rPh sb="26" eb="27">
      <t>ウ</t>
    </rPh>
    <phoneticPr fontId="4"/>
  </si>
  <si>
    <t>※事前届出のなかった日は支援金の交付対象になりませんのでご留意ください。</t>
    <rPh sb="1" eb="5">
      <t>ジゼントドケデ</t>
    </rPh>
    <rPh sb="10" eb="11">
      <t>ヒ</t>
    </rPh>
    <rPh sb="12" eb="15">
      <t>シエンキン</t>
    </rPh>
    <rPh sb="16" eb="20">
      <t>コウフタイショウ</t>
    </rPh>
    <rPh sb="29" eb="31">
      <t>リュウイ</t>
    </rPh>
    <phoneticPr fontId="2"/>
  </si>
  <si>
    <t>　標記支援金の交付を受けたいので、日曜、祝日等における新型コロナウイルス感染症の診療・検査支援金に係る交付基準に基づき、関係書類を添えて申請するとともに実績を報告します。</t>
    <rPh sb="1" eb="3">
      <t>ヒョウキ</t>
    </rPh>
    <rPh sb="3" eb="5">
      <t>シエン</t>
    </rPh>
    <rPh sb="7" eb="9">
      <t>コウフ</t>
    </rPh>
    <rPh sb="10" eb="11">
      <t>ウ</t>
    </rPh>
    <rPh sb="27" eb="29">
      <t>シンガタ</t>
    </rPh>
    <rPh sb="36" eb="39">
      <t>カンセンショウ</t>
    </rPh>
    <rPh sb="45" eb="47">
      <t>シエン</t>
    </rPh>
    <rPh sb="49" eb="50">
      <t>カカ</t>
    </rPh>
    <rPh sb="51" eb="55">
      <t>コウフキジュン</t>
    </rPh>
    <rPh sb="56" eb="57">
      <t>モト</t>
    </rPh>
    <rPh sb="60" eb="64">
      <t>カンケイショルイ</t>
    </rPh>
    <rPh sb="65" eb="66">
      <t>ソ</t>
    </rPh>
    <rPh sb="68" eb="70">
      <t>シンセイ</t>
    </rPh>
    <rPh sb="76" eb="78">
      <t>ジッセキ</t>
    </rPh>
    <rPh sb="79" eb="81">
      <t>ホウコク</t>
    </rPh>
    <phoneticPr fontId="2"/>
  </si>
  <si>
    <t>交付を受けようとする支援金の額</t>
    <rPh sb="0" eb="2">
      <t>コウフ</t>
    </rPh>
    <rPh sb="3" eb="4">
      <t>ウ</t>
    </rPh>
    <rPh sb="10" eb="13">
      <t>シエンキン</t>
    </rPh>
    <rPh sb="14" eb="15">
      <t>ガク</t>
    </rPh>
    <phoneticPr fontId="4"/>
  </si>
  <si>
    <t>代表者名</t>
    <rPh sb="0" eb="3">
      <t>ダイヒョウシャ</t>
    </rPh>
    <rPh sb="3" eb="4">
      <t>メイ</t>
    </rPh>
    <phoneticPr fontId="4"/>
  </si>
  <si>
    <t>※4桁で入力してください。</t>
    <rPh sb="2" eb="3">
      <t>ケタ</t>
    </rPh>
    <rPh sb="4" eb="6">
      <t>ニュウリョク</t>
    </rPh>
    <phoneticPr fontId="2"/>
  </si>
  <si>
    <t>※271で始まる10桁の番号</t>
    <rPh sb="5" eb="6">
      <t>ハジ</t>
    </rPh>
    <rPh sb="10" eb="11">
      <t>ケタ</t>
    </rPh>
    <rPh sb="12" eb="14">
      <t>バンゴウ</t>
    </rPh>
    <phoneticPr fontId="2"/>
  </si>
  <si>
    <t>医療機関所在地</t>
    <rPh sb="0" eb="4">
      <t>イリョウキカン</t>
    </rPh>
    <rPh sb="4" eb="7">
      <t>ショザイチ</t>
    </rPh>
    <phoneticPr fontId="2"/>
  </si>
  <si>
    <t>開設する時間①（午前診）</t>
    <rPh sb="0" eb="2">
      <t>カイセツ</t>
    </rPh>
    <rPh sb="4" eb="6">
      <t>ジカン</t>
    </rPh>
    <rPh sb="8" eb="10">
      <t>ゴゼン</t>
    </rPh>
    <rPh sb="10" eb="11">
      <t>シン</t>
    </rPh>
    <phoneticPr fontId="2"/>
  </si>
  <si>
    <t>開設する時間②（午後診）</t>
    <rPh sb="0" eb="2">
      <t>カイセツ</t>
    </rPh>
    <rPh sb="4" eb="6">
      <t>ジカン</t>
    </rPh>
    <rPh sb="8" eb="11">
      <t>ゴゴシン</t>
    </rPh>
    <phoneticPr fontId="2"/>
  </si>
  <si>
    <t>額の目安</t>
    <rPh sb="0" eb="1">
      <t>ガク</t>
    </rPh>
    <rPh sb="2" eb="4">
      <t>メヤス</t>
    </rPh>
    <phoneticPr fontId="2"/>
  </si>
  <si>
    <t>【大阪府作業用】※触らないでください。</t>
    <rPh sb="1" eb="4">
      <t>オオサカフ</t>
    </rPh>
    <rPh sb="4" eb="7">
      <t>サギョウヨウ</t>
    </rPh>
    <rPh sb="9" eb="10">
      <t>サワ</t>
    </rPh>
    <phoneticPr fontId="4"/>
  </si>
  <si>
    <t>時間①</t>
    <rPh sb="0" eb="3">
      <t>ジカン1</t>
    </rPh>
    <phoneticPr fontId="4"/>
  </si>
  <si>
    <t>時間②</t>
    <rPh sb="0" eb="2">
      <t>ジカン</t>
    </rPh>
    <phoneticPr fontId="4"/>
  </si>
  <si>
    <t>時間</t>
    <rPh sb="0" eb="2">
      <t>ジカン</t>
    </rPh>
    <phoneticPr fontId="4"/>
  </si>
  <si>
    <t>額</t>
    <rPh sb="0" eb="1">
      <t>ガク</t>
    </rPh>
    <phoneticPr fontId="4"/>
  </si>
  <si>
    <t>例1</t>
    <rPh sb="0" eb="1">
      <t>レイ</t>
    </rPh>
    <phoneticPr fontId="4"/>
  </si>
  <si>
    <t>A</t>
  </si>
  <si>
    <t>例2</t>
    <rPh sb="0" eb="1">
      <t>レイ</t>
    </rPh>
    <phoneticPr fontId="4"/>
  </si>
  <si>
    <t>準A</t>
  </si>
  <si>
    <t>当該日
における
指定区分</t>
    <rPh sb="0" eb="2">
      <t>トウガイ</t>
    </rPh>
    <rPh sb="2" eb="3">
      <t>ビ</t>
    </rPh>
    <rPh sb="9" eb="11">
      <t>シテイ</t>
    </rPh>
    <rPh sb="11" eb="13">
      <t>クブン</t>
    </rPh>
    <phoneticPr fontId="2"/>
  </si>
  <si>
    <t>交付を受けようとする支援金の額</t>
    <phoneticPr fontId="2"/>
  </si>
  <si>
    <t>※代表を含む役員情報を必ず１名以上ご記入お願いいたします。</t>
    <rPh sb="1" eb="3">
      <t>ダイヒョウ</t>
    </rPh>
    <rPh sb="4" eb="5">
      <t>フク</t>
    </rPh>
    <rPh sb="6" eb="8">
      <t>ヤクイン</t>
    </rPh>
    <rPh sb="8" eb="10">
      <t>ジョウホウ</t>
    </rPh>
    <rPh sb="11" eb="12">
      <t>カナラ</t>
    </rPh>
    <rPh sb="14" eb="17">
      <t>メイイジョウ</t>
    </rPh>
    <rPh sb="18" eb="20">
      <t>キニュウ</t>
    </rPh>
    <rPh sb="21" eb="22">
      <t>ネガ</t>
    </rPh>
    <phoneticPr fontId="2"/>
  </si>
  <si>
    <t>←個人の場合は記載不要です。</t>
    <rPh sb="1" eb="3">
      <t>コジン</t>
    </rPh>
    <rPh sb="4" eb="6">
      <t>バアイ</t>
    </rPh>
    <rPh sb="7" eb="11">
      <t>キサイフヨウ</t>
    </rPh>
    <phoneticPr fontId="2"/>
  </si>
  <si>
    <t>別紙のとおり</t>
    <rPh sb="0" eb="2">
      <t>ベッシ</t>
    </rPh>
    <phoneticPr fontId="2"/>
  </si>
  <si>
    <t>←別紙に入力すると自動反映されます。</t>
    <rPh sb="1" eb="3">
      <t>ベッシ</t>
    </rPh>
    <rPh sb="4" eb="6">
      <t>ニュウリョク</t>
    </rPh>
    <rPh sb="9" eb="11">
      <t>ジドウ</t>
    </rPh>
    <rPh sb="11" eb="13">
      <t>ハンエイ</t>
    </rPh>
    <phoneticPr fontId="2"/>
  </si>
  <si>
    <t>←７桁で記載してください。</t>
    <rPh sb="2" eb="3">
      <t>ケタ</t>
    </rPh>
    <rPh sb="4" eb="6">
      <t>キサイ</t>
    </rPh>
    <phoneticPr fontId="2"/>
  </si>
  <si>
    <t>年</t>
    <rPh sb="0" eb="1">
      <t>トシ</t>
    </rPh>
    <phoneticPr fontId="2"/>
  </si>
  <si>
    <t>月</t>
    <rPh sb="0" eb="1">
      <t>ツキ</t>
    </rPh>
    <phoneticPr fontId="2"/>
  </si>
  <si>
    <t>日</t>
    <rPh sb="0" eb="1">
      <t>ジツ</t>
    </rPh>
    <phoneticPr fontId="2"/>
  </si>
  <si>
    <t>各月時間数</t>
    <rPh sb="0" eb="2">
      <t>カクツキ</t>
    </rPh>
    <rPh sb="2" eb="5">
      <t>ジカンスウ</t>
    </rPh>
    <phoneticPr fontId="2"/>
  </si>
  <si>
    <t>：</t>
  </si>
  <si>
    <t>～</t>
  </si>
  <si>
    <t>債権債務者
区分</t>
    <rPh sb="0" eb="2">
      <t>サイケン</t>
    </rPh>
    <rPh sb="2" eb="4">
      <t>サイム</t>
    </rPh>
    <rPh sb="4" eb="5">
      <t>シャ</t>
    </rPh>
    <rPh sb="6" eb="8">
      <t>クブン</t>
    </rPh>
    <phoneticPr fontId="2"/>
  </si>
  <si>
    <t>債権債務者
コード</t>
    <rPh sb="0" eb="5">
      <t>サイケンサイムシャ</t>
    </rPh>
    <phoneticPr fontId="2"/>
  </si>
  <si>
    <t>交付申請額</t>
    <rPh sb="0" eb="5">
      <t>コウフシンセイガク</t>
    </rPh>
    <phoneticPr fontId="2"/>
  </si>
  <si>
    <t>※セルフチェックシートを使用し、事前届出の上、開設時間として府ホームページに公表された時間を必ず確認し記入してください。</t>
    <rPh sb="12" eb="14">
      <t>シヨウ</t>
    </rPh>
    <rPh sb="16" eb="20">
      <t>ジゼントドケデ</t>
    </rPh>
    <rPh sb="21" eb="22">
      <t>ウエ</t>
    </rPh>
    <rPh sb="23" eb="27">
      <t>カイセツジカン</t>
    </rPh>
    <rPh sb="30" eb="31">
      <t>フ</t>
    </rPh>
    <rPh sb="38" eb="40">
      <t>コウヒョウ</t>
    </rPh>
    <rPh sb="43" eb="45">
      <t>ジカン</t>
    </rPh>
    <rPh sb="46" eb="47">
      <t>カナラ</t>
    </rPh>
    <rPh sb="48" eb="50">
      <t>カクニン</t>
    </rPh>
    <rPh sb="51" eb="53">
      <t>キニュウ</t>
    </rPh>
    <phoneticPr fontId="2"/>
  </si>
  <si>
    <t>【基本情報シート】</t>
    <phoneticPr fontId="2"/>
  </si>
  <si>
    <t>　・別紙　実績内訳書</t>
    <rPh sb="2" eb="4">
      <t>ベッシ</t>
    </rPh>
    <rPh sb="5" eb="7">
      <t>ジッセキ</t>
    </rPh>
    <phoneticPr fontId="4"/>
  </si>
  <si>
    <t>（別紙）実績内訳書</t>
    <phoneticPr fontId="2"/>
  </si>
  <si>
    <t>　「A型」として公表されていたものの「準A型」に指定変更されていた期間がある場合</t>
  </si>
  <si>
    <t>　　→当該期間については「準A型」と記入（準A型の単価での交付となります）</t>
  </si>
  <si>
    <t>　「A型」又は「準A型」として公表されていたものの「B型」に指定変更されていた期間がある場合</t>
  </si>
  <si>
    <t>　　→当該期間については「B型」と記入（B型の単価での交付となります）</t>
  </si>
  <si>
    <t>　「準A型」として公表されていたものの「A型」に指定変更されていた期間がある場合</t>
  </si>
  <si>
    <t>　「B型」として公表されていたものの「A型」又は「準A型」に指定変更されていた期間がある場合</t>
  </si>
  <si>
    <t>※ 指定区分については、セルフチェックシートで府ホームページにおいて日曜、祝日等の診療・検査医療機関開設状況として</t>
    <phoneticPr fontId="2"/>
  </si>
  <si>
    <t>公表された区分をご確認いただき、実際の指定区分と相違ない場合は公表された区分を、相違がある期間がある場合は次のとおり記入してください。</t>
  </si>
  <si>
    <t>他者に当該補助事業の全部又は一部を行わせる場合には、その者が上記各号のいずれかに該当することとなった場合又はいずれかに該当していたことが判明した場合にその旨を直ちに届出ます。</t>
    <rPh sb="0" eb="1">
      <t>ホカ</t>
    </rPh>
    <phoneticPr fontId="4"/>
  </si>
  <si>
    <t>暴力団等審査情報を、大阪府暴力団排除条例第２６条に基づき、大阪府警察本部に提供することに同意します。</t>
    <phoneticPr fontId="4"/>
  </si>
  <si>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はありません。</t>
    <phoneticPr fontId="4"/>
  </si>
  <si>
    <t>暴力団員による不当な行為の防止等に関する法律第２条第２号に規定する暴力団、同法第２条第６号に規定する暴力団員、大阪府暴力団排除条例第２条第４号に規定する暴力団密接関係者ではありません。
※「暴力団密接関係者」については、次の２～６も確認してください。</t>
    <phoneticPr fontId="4"/>
  </si>
  <si>
    <t>自己、自社若しくは第三者の不正の利益を図る目的又は第三者に損害を加える目的をもって、暴力団又は暴力団員を利用するなどしていません。</t>
    <phoneticPr fontId="4"/>
  </si>
  <si>
    <t>暴力団又は暴力団員に対して、資金等を供給し、又は便宜を供与するなど直接的あるいは積極的に暴力団の維持、運営に協力し、若しくは関与していません。</t>
    <phoneticPr fontId="4"/>
  </si>
  <si>
    <t>法人にあっては罰金の刑、個人にあっては禁錮以上の刑に処せられ、その執行を終わり、又はその執行を受けることがなくなった日から１年を経過しない者ではありません。</t>
    <phoneticPr fontId="4"/>
  </si>
  <si>
    <t>←必ず記載ください。</t>
    <rPh sb="1" eb="2">
      <t>カナラ</t>
    </rPh>
    <rPh sb="3" eb="5">
      <t>キサイ</t>
    </rPh>
    <phoneticPr fontId="2"/>
  </si>
  <si>
    <t>4月</t>
    <rPh sb="1" eb="2">
      <t>ガツ</t>
    </rPh>
    <phoneticPr fontId="2"/>
  </si>
  <si>
    <t>5月</t>
    <rPh sb="1" eb="2">
      <t>ガツ</t>
    </rPh>
    <phoneticPr fontId="2"/>
  </si>
  <si>
    <t>（様式第２号）</t>
    <rPh sb="1" eb="3">
      <t>ヨウシキ</t>
    </rPh>
    <rPh sb="3" eb="4">
      <t>ダイ</t>
    </rPh>
    <rPh sb="5" eb="6">
      <t>ゴウ</t>
    </rPh>
    <phoneticPr fontId="4"/>
  </si>
  <si>
    <t>令和５年度日曜、祝日等における新型コロナウイルス感染症の
診療・検査支援金交付申請書兼実績報告書</t>
    <rPh sb="0" eb="2">
      <t>レイワ</t>
    </rPh>
    <rPh sb="3" eb="5">
      <t>ネンド</t>
    </rPh>
    <rPh sb="5" eb="7">
      <t>ニチヨウ</t>
    </rPh>
    <rPh sb="8" eb="10">
      <t>シュクジツ</t>
    </rPh>
    <rPh sb="10" eb="11">
      <t>トウ</t>
    </rPh>
    <rPh sb="15" eb="17">
      <t>シンガタ</t>
    </rPh>
    <rPh sb="24" eb="27">
      <t>カンセンショウ</t>
    </rPh>
    <rPh sb="29" eb="31">
      <t>シンリョウ</t>
    </rPh>
    <rPh sb="32" eb="34">
      <t>ケンサ</t>
    </rPh>
    <rPh sb="34" eb="37">
      <t>シエンキン</t>
    </rPh>
    <rPh sb="37" eb="39">
      <t>コウフ</t>
    </rPh>
    <rPh sb="39" eb="41">
      <t>シンセイ</t>
    </rPh>
    <rPh sb="41" eb="42">
      <t>ショ</t>
    </rPh>
    <rPh sb="42" eb="43">
      <t>ケン</t>
    </rPh>
    <rPh sb="43" eb="45">
      <t>ジッセキ</t>
    </rPh>
    <rPh sb="45" eb="48">
      <t>ホウコクショ</t>
    </rPh>
    <phoneticPr fontId="4"/>
  </si>
  <si>
    <t>５月</t>
    <rPh sb="1" eb="2">
      <t>ガツ</t>
    </rPh>
    <phoneticPr fontId="2"/>
  </si>
  <si>
    <t>（様式第２－２号）</t>
    <rPh sb="1" eb="3">
      <t>ヨウシキ</t>
    </rPh>
    <rPh sb="3" eb="4">
      <t>ダイ</t>
    </rPh>
    <rPh sb="7" eb="8">
      <t>ゴウ</t>
    </rPh>
    <phoneticPr fontId="2"/>
  </si>
  <si>
    <t>　・様式第２-２号　要件確認申立書</t>
    <rPh sb="2" eb="4">
      <t>ヨウシキ</t>
    </rPh>
    <rPh sb="4" eb="5">
      <t>ダイ</t>
    </rPh>
    <rPh sb="8" eb="9">
      <t>ゴウ</t>
    </rPh>
    <phoneticPr fontId="4"/>
  </si>
  <si>
    <t>　・様式第２-３号　暴力団等審査情報</t>
    <rPh sb="2" eb="4">
      <t>ヨウシキ</t>
    </rPh>
    <rPh sb="4" eb="5">
      <t>ダイ</t>
    </rPh>
    <rPh sb="8" eb="9">
      <t>ゴウ</t>
    </rPh>
    <rPh sb="10" eb="13">
      <t>ボウリョクダン</t>
    </rPh>
    <rPh sb="13" eb="14">
      <t>トウ</t>
    </rPh>
    <rPh sb="14" eb="16">
      <t>シンサ</t>
    </rPh>
    <rPh sb="16" eb="18">
      <t>ジョウホウ</t>
    </rPh>
    <phoneticPr fontId="4"/>
  </si>
  <si>
    <t>　私（当団体）は、令和５年度日曜、祝日等における新型コロナウイルス感染症の診療・検査支援金に係る交付基準に基づき、交付申請を行うにあたり、下記の内容について申立てます。</t>
    <rPh sb="24" eb="26">
      <t>シンガタ</t>
    </rPh>
    <rPh sb="33" eb="36">
      <t>カンセンショウ</t>
    </rPh>
    <rPh sb="42" eb="44">
      <t>シエン</t>
    </rPh>
    <phoneticPr fontId="2"/>
  </si>
  <si>
    <t>　令和５年度日曜、祝日等における新型コロナウイルス感染症の診療・検査支援金に係る交付基準に基づき、交付申請を行うにあたり、私（当団体）は、交付基準(交付対象者)ただし書き①に該当しないことを審査するため、本書面を提出するとともに、大阪府暴力団排除条例第２４条に基づき、府警察本部へ提供することに同意します。なお、役員の変更があった場合は、直ちに本様式をもって報告します。</t>
    <rPh sb="69" eb="71">
      <t>コウフ</t>
    </rPh>
    <rPh sb="71" eb="73">
      <t>キジュン</t>
    </rPh>
    <rPh sb="74" eb="76">
      <t>コウフ</t>
    </rPh>
    <rPh sb="76" eb="79">
      <t>タイショウシャ</t>
    </rPh>
    <rPh sb="83" eb="84">
      <t>ガ</t>
    </rPh>
    <rPh sb="95" eb="97">
      <t>シンサ</t>
    </rPh>
    <phoneticPr fontId="4"/>
  </si>
  <si>
    <t>（様式２－３号）</t>
    <rPh sb="1" eb="3">
      <t>ヨウシキ</t>
    </rPh>
    <rPh sb="6" eb="7">
      <t>ゴウ</t>
    </rPh>
    <phoneticPr fontId="2"/>
  </si>
  <si>
    <t>交付基準（交付対象者）ただし書き①～③までのいずれかの該当の有無等に関して調査が必要となった場合には、大阪府が求める必要な情報又は資料を遅滞なく提出するとともに、その調査に協力し、調査の結果、該当することが判明した場合には、交付基準（返還）に基づき、支援金の交付の決定の全部又は一部を取り消されても、何ら異議の申し立てを行いません。</t>
    <rPh sb="0" eb="4">
      <t>コウフキジュン</t>
    </rPh>
    <rPh sb="5" eb="10">
      <t>コウフタイショウシャ</t>
    </rPh>
    <rPh sb="14" eb="15">
      <t>ガ</t>
    </rPh>
    <rPh sb="112" eb="116">
      <t>コウフキジュン</t>
    </rPh>
    <rPh sb="117" eb="119">
      <t>ヘンカン</t>
    </rPh>
    <rPh sb="125" eb="128">
      <t>シエンキン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</si>
</sst>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
    <numFmt numFmtId="178" formatCode="#,###"/>
    <numFmt numFmtId="179" formatCode="0_);[Red]\(0\)"/>
    <numFmt numFmtId="180" formatCode="000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游ゴシック"/>
      <family val="2"/>
      <scheme val="minor"/>
    </font>
    <font>
      <u/>
      <sz val="11"/>
      <color theme="10"/>
      <name val="游ゴシック"/>
      <family val="2"/>
      <charset val="128"/>
      <scheme val="minor"/>
    </font>
    <font>
      <sz val="11"/>
      <name val="BIZ UDPゴシック"/>
      <family val="3"/>
      <charset val="128"/>
    </font>
    <font>
      <sz val="12"/>
      <name val="BIZ UDPゴシック"/>
      <family val="3"/>
      <charset val="128"/>
    </font>
    <font>
      <sz val="11"/>
      <color theme="1"/>
      <name val="BIZ UDPゴシック"/>
      <family val="3"/>
      <charset val="128"/>
    </font>
    <font>
      <b/>
      <sz val="14"/>
      <name val="BIZ UDPゴシック"/>
      <family val="3"/>
      <charset val="128"/>
    </font>
    <font>
      <sz val="14"/>
      <name val="BIZ UDPゴシック"/>
      <family val="3"/>
      <charset val="128"/>
    </font>
    <font>
      <b/>
      <sz val="11"/>
      <color theme="1"/>
      <name val="BIZ UDPゴシック"/>
      <family val="3"/>
      <charset val="128"/>
    </font>
    <font>
      <b/>
      <u/>
      <sz val="11"/>
      <color theme="1"/>
      <name val="BIZ UDPゴシック"/>
      <family val="3"/>
      <charset val="128"/>
    </font>
    <font>
      <sz val="12"/>
      <color theme="1"/>
      <name val="BIZ UDPゴシック"/>
      <family val="3"/>
      <charset val="128"/>
    </font>
    <font>
      <sz val="9"/>
      <name val="BIZ UDPゴシック"/>
      <family val="3"/>
      <charset val="128"/>
    </font>
    <font>
      <sz val="9"/>
      <color rgb="FFFF0000"/>
      <name val="BIZ UDPゴシック"/>
      <family val="3"/>
      <charset val="128"/>
    </font>
    <font>
      <b/>
      <sz val="12"/>
      <name val="BIZ UDPゴシック"/>
      <family val="3"/>
      <charset val="128"/>
    </font>
    <font>
      <sz val="14"/>
      <color theme="1"/>
      <name val="BIZ UDPゴシック"/>
      <family val="3"/>
      <charset val="128"/>
    </font>
    <font>
      <sz val="8"/>
      <color theme="1"/>
      <name val="游ゴシック"/>
      <family val="2"/>
      <charset val="128"/>
      <scheme val="minor"/>
    </font>
    <font>
      <b/>
      <sz val="12"/>
      <color theme="1"/>
      <name val="BIZ UDPゴシック"/>
      <family val="3"/>
      <charset val="128"/>
    </font>
    <font>
      <sz val="10"/>
      <color theme="1"/>
      <name val="游ゴシック"/>
      <family val="2"/>
      <charset val="128"/>
      <scheme val="minor"/>
    </font>
    <font>
      <sz val="10"/>
      <color theme="1"/>
      <name val="游ゴシック"/>
      <family val="3"/>
      <charset val="128"/>
      <scheme val="minor"/>
    </font>
    <font>
      <sz val="11"/>
      <name val="游ゴシック"/>
      <family val="2"/>
      <charset val="128"/>
      <scheme val="minor"/>
    </font>
    <font>
      <sz val="10"/>
      <color theme="1"/>
      <name val="BIZ UDPゴシック"/>
      <family val="3"/>
      <charset val="128"/>
    </font>
    <font>
      <sz val="16"/>
      <color theme="1"/>
      <name val="BIZ UDPゴシック"/>
      <family val="3"/>
      <charset val="128"/>
    </font>
    <font>
      <sz val="16"/>
      <name val="BIZ UDPゴシック"/>
      <family val="3"/>
      <charset val="128"/>
    </font>
    <font>
      <b/>
      <u/>
      <sz val="16"/>
      <color rgb="FFFF0000"/>
      <name val="BIZ UDPゴシック"/>
      <family val="3"/>
      <charset val="128"/>
    </font>
    <font>
      <b/>
      <sz val="18"/>
      <color theme="1"/>
      <name val="BIZ UDPゴシック"/>
      <family val="3"/>
      <charset val="128"/>
    </font>
    <font>
      <b/>
      <sz val="11"/>
      <name val="BIZ UDPゴシック"/>
      <family val="3"/>
      <charset val="128"/>
    </font>
    <font>
      <b/>
      <sz val="14"/>
      <color theme="1"/>
      <name val="BIZ UDPゴシック"/>
      <family val="3"/>
      <charset val="128"/>
    </font>
    <font>
      <b/>
      <u/>
      <sz val="12"/>
      <color rgb="FF1C43BE"/>
      <name val="游ゴシック"/>
      <family val="2"/>
      <charset val="128"/>
      <scheme val="minor"/>
    </font>
    <font>
      <b/>
      <u/>
      <sz val="12"/>
      <color rgb="FF1C43BE"/>
      <name val="游ゴシック"/>
      <family val="3"/>
      <charset val="128"/>
      <scheme val="minor"/>
    </font>
    <font>
      <sz val="26"/>
      <name val="BIZ UDPゴシック"/>
      <family val="3"/>
      <charset val="128"/>
    </font>
    <font>
      <sz val="12"/>
      <color rgb="FF000000"/>
      <name val="BIZ UDP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
    <xf numFmtId="0" fontId="0" fillId="0" borderId="0">
      <alignment vertical="center"/>
    </xf>
    <xf numFmtId="0" fontId="3" fillId="0" borderId="0"/>
    <xf numFmtId="38" fontId="3" fillId="0" borderId="0" applyFont="0" applyFill="0" applyBorder="0" applyAlignment="0" applyProtection="0"/>
    <xf numFmtId="38" fontId="1"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alignment vertical="center"/>
    </xf>
    <xf numFmtId="0" fontId="3" fillId="0" borderId="0"/>
    <xf numFmtId="0" fontId="7" fillId="0" borderId="0" applyNumberFormat="0" applyFill="0" applyBorder="0" applyAlignment="0" applyProtection="0">
      <alignment vertical="center"/>
    </xf>
  </cellStyleXfs>
  <cellXfs count="377">
    <xf numFmtId="0" fontId="0" fillId="0" borderId="0" xfId="0">
      <alignment vertical="center"/>
    </xf>
    <xf numFmtId="0" fontId="0" fillId="0" borderId="0" xfId="0" applyFill="1">
      <alignment vertical="center"/>
    </xf>
    <xf numFmtId="0" fontId="8" fillId="0" borderId="0" xfId="1" applyFont="1" applyAlignment="1" applyProtection="1">
      <alignment vertical="center"/>
    </xf>
    <xf numFmtId="0" fontId="9" fillId="0" borderId="0" xfId="1" applyFont="1" applyAlignment="1" applyProtection="1">
      <alignment horizontal="right" vertical="center" wrapText="1"/>
    </xf>
    <xf numFmtId="0" fontId="9" fillId="0" borderId="0" xfId="1" applyFont="1" applyAlignment="1" applyProtection="1">
      <alignment horizontal="right" vertical="center"/>
    </xf>
    <xf numFmtId="0" fontId="8" fillId="0" borderId="0" xfId="1" applyFont="1" applyAlignment="1" applyProtection="1"/>
    <xf numFmtId="0" fontId="9" fillId="0" borderId="0" xfId="1" applyFont="1" applyAlignment="1" applyProtection="1">
      <alignment horizontal="right" vertical="top" wrapText="1"/>
    </xf>
    <xf numFmtId="178" fontId="8" fillId="0" borderId="0" xfId="1" applyNumberFormat="1" applyFont="1" applyAlignment="1" applyProtection="1">
      <alignment horizontal="center" vertical="top"/>
    </xf>
    <xf numFmtId="0" fontId="8" fillId="0" borderId="0" xfId="1" applyFont="1" applyAlignment="1" applyProtection="1">
      <alignment vertical="top"/>
    </xf>
    <xf numFmtId="0" fontId="8" fillId="0" borderId="0" xfId="1" applyFont="1" applyProtection="1"/>
    <xf numFmtId="0" fontId="9" fillId="0" borderId="0" xfId="1" applyFont="1" applyAlignment="1" applyProtection="1">
      <alignment vertical="top"/>
    </xf>
    <xf numFmtId="0" fontId="10" fillId="0" borderId="0" xfId="0" applyFont="1">
      <alignment vertical="center"/>
    </xf>
    <xf numFmtId="0" fontId="10" fillId="0" borderId="1" xfId="0" applyFont="1" applyBorder="1" applyAlignment="1" applyProtection="1">
      <alignment horizontal="center" vertical="center"/>
    </xf>
    <xf numFmtId="0" fontId="13" fillId="0" borderId="0" xfId="0" applyFont="1" applyAlignment="1">
      <alignment horizontal="left" vertical="center"/>
    </xf>
    <xf numFmtId="0" fontId="10" fillId="0" borderId="0" xfId="0" applyFont="1" applyAlignment="1">
      <alignment vertical="center"/>
    </xf>
    <xf numFmtId="0" fontId="15" fillId="0" borderId="0" xfId="0" applyFont="1" applyAlignment="1">
      <alignment vertical="center" shrinkToFit="1"/>
    </xf>
    <xf numFmtId="0" fontId="10" fillId="0" borderId="9" xfId="0" applyFont="1" applyBorder="1" applyAlignment="1">
      <alignment vertical="center"/>
    </xf>
    <xf numFmtId="0" fontId="13" fillId="0" borderId="0" xfId="0" applyFont="1">
      <alignment vertical="center"/>
    </xf>
    <xf numFmtId="38" fontId="9" fillId="0" borderId="0" xfId="2" applyFont="1" applyAlignment="1" applyProtection="1">
      <alignment vertical="center"/>
    </xf>
    <xf numFmtId="38" fontId="9" fillId="0" borderId="0" xfId="2" applyFont="1" applyAlignment="1" applyProtection="1">
      <alignment horizontal="right" vertical="center"/>
    </xf>
    <xf numFmtId="38" fontId="9" fillId="0" borderId="0" xfId="2" applyFont="1" applyFill="1" applyAlignment="1" applyProtection="1">
      <alignment vertical="center"/>
    </xf>
    <xf numFmtId="0" fontId="15" fillId="0" borderId="0" xfId="0" applyNumberFormat="1" applyFont="1">
      <alignment vertical="center"/>
    </xf>
    <xf numFmtId="0" fontId="9" fillId="0" borderId="3" xfId="1" applyFont="1" applyBorder="1" applyAlignment="1" applyProtection="1">
      <alignment horizontal="left" vertical="center"/>
    </xf>
    <xf numFmtId="0" fontId="19" fillId="0" borderId="0" xfId="1" applyFont="1" applyAlignment="1">
      <alignment vertical="center"/>
    </xf>
    <xf numFmtId="0" fontId="11" fillId="0" borderId="0" xfId="0" applyFont="1">
      <alignment vertical="center"/>
    </xf>
    <xf numFmtId="0" fontId="18" fillId="0" borderId="0" xfId="0" applyFont="1">
      <alignment vertical="center"/>
    </xf>
    <xf numFmtId="176" fontId="9" fillId="0" borderId="0" xfId="1" applyNumberFormat="1" applyFont="1" applyAlignment="1" applyProtection="1">
      <alignment vertical="center"/>
    </xf>
    <xf numFmtId="0" fontId="10" fillId="2" borderId="1" xfId="0" applyFont="1" applyFill="1" applyBorder="1" applyAlignment="1" applyProtection="1">
      <alignment horizontal="center" vertical="center"/>
      <protection locked="0"/>
    </xf>
    <xf numFmtId="0" fontId="10" fillId="0" borderId="0" xfId="0" applyFont="1" applyBorder="1" applyAlignment="1">
      <alignment vertical="center"/>
    </xf>
    <xf numFmtId="0" fontId="9" fillId="0" borderId="0" xfId="1" applyFont="1" applyAlignment="1" applyProtection="1">
      <alignment vertical="center"/>
    </xf>
    <xf numFmtId="49" fontId="9" fillId="0" borderId="3" xfId="1" applyNumberFormat="1" applyFont="1" applyFill="1" applyBorder="1" applyAlignment="1" applyProtection="1">
      <alignment horizontal="center" vertical="center"/>
    </xf>
    <xf numFmtId="0" fontId="9" fillId="0" borderId="1" xfId="1" applyFont="1" applyBorder="1" applyAlignment="1" applyProtection="1">
      <alignment horizontal="distributed" vertical="center"/>
    </xf>
    <xf numFmtId="49" fontId="9" fillId="0" borderId="2" xfId="1" applyNumberFormat="1" applyFont="1" applyFill="1" applyBorder="1" applyAlignment="1" applyProtection="1">
      <alignment horizontal="center" vertical="center"/>
    </xf>
    <xf numFmtId="49" fontId="9" fillId="0" borderId="2" xfId="1" applyNumberFormat="1" applyFont="1" applyBorder="1" applyAlignment="1" applyProtection="1">
      <alignment horizontal="center" vertical="center"/>
    </xf>
    <xf numFmtId="49" fontId="9" fillId="0" borderId="3" xfId="1" applyNumberFormat="1" applyFont="1" applyFill="1" applyBorder="1" applyAlignment="1" applyProtection="1">
      <alignment vertical="center"/>
    </xf>
    <xf numFmtId="49" fontId="9" fillId="0" borderId="4" xfId="1" applyNumberFormat="1" applyFont="1" applyFill="1" applyBorder="1" applyAlignment="1" applyProtection="1">
      <alignment vertical="center"/>
    </xf>
    <xf numFmtId="0" fontId="9" fillId="0" borderId="12" xfId="1" applyFont="1" applyBorder="1" applyAlignment="1" applyProtection="1">
      <alignment horizontal="distributed" vertical="center"/>
    </xf>
    <xf numFmtId="0" fontId="9" fillId="0" borderId="11" xfId="1" applyFont="1" applyBorder="1" applyAlignment="1" applyProtection="1">
      <alignment horizontal="distributed" vertical="center" wrapText="1"/>
    </xf>
    <xf numFmtId="0" fontId="9" fillId="0" borderId="6" xfId="1" applyFont="1" applyBorder="1" applyAlignment="1" applyProtection="1">
      <alignment horizontal="distributed" vertical="center" wrapText="1"/>
    </xf>
    <xf numFmtId="0" fontId="9" fillId="0" borderId="1" xfId="1" applyFont="1" applyFill="1" applyBorder="1" applyAlignment="1" applyProtection="1">
      <alignment horizontal="distributed" vertical="center" wrapText="1" shrinkToFit="1"/>
    </xf>
    <xf numFmtId="0" fontId="9" fillId="0" borderId="1" xfId="1" applyFont="1" applyBorder="1" applyAlignment="1" applyProtection="1">
      <alignment horizontal="distributed" vertical="center" shrinkToFit="1"/>
    </xf>
    <xf numFmtId="0" fontId="9" fillId="0" borderId="6" xfId="1" applyFont="1" applyBorder="1" applyAlignment="1" applyProtection="1">
      <alignment horizontal="distributed" vertical="center" shrinkToFit="1"/>
    </xf>
    <xf numFmtId="0" fontId="10" fillId="0" borderId="0" xfId="0" applyFont="1" applyProtection="1">
      <alignment vertical="center"/>
    </xf>
    <xf numFmtId="0" fontId="13" fillId="0" borderId="0" xfId="0" applyFont="1" applyProtection="1">
      <alignment vertical="center"/>
    </xf>
    <xf numFmtId="0" fontId="13" fillId="0" borderId="9" xfId="0" applyFont="1" applyBorder="1" applyAlignment="1" applyProtection="1">
      <alignment vertical="center"/>
    </xf>
    <xf numFmtId="0" fontId="15" fillId="0" borderId="0" xfId="0" applyFont="1" applyProtection="1">
      <alignment vertical="center"/>
    </xf>
    <xf numFmtId="0" fontId="11" fillId="0" borderId="0" xfId="0" applyFont="1" applyAlignment="1" applyProtection="1">
      <alignment horizontal="center" vertical="center"/>
    </xf>
    <xf numFmtId="0" fontId="9" fillId="0" borderId="0" xfId="0" applyFont="1" applyAlignment="1" applyProtection="1">
      <alignment horizontal="left"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0" xfId="0" applyFont="1" applyAlignment="1" applyProtection="1">
      <alignment horizontal="right" vertical="center"/>
    </xf>
    <xf numFmtId="0" fontId="14" fillId="0" borderId="0" xfId="0" applyFont="1" applyAlignment="1" applyProtection="1">
      <alignment vertical="center"/>
    </xf>
    <xf numFmtId="0" fontId="10" fillId="0" borderId="0" xfId="0" applyFont="1" applyAlignment="1" applyProtection="1">
      <alignment vertical="center"/>
    </xf>
    <xf numFmtId="178" fontId="15" fillId="0" borderId="0" xfId="0" applyNumberFormat="1" applyFont="1" applyAlignment="1" applyProtection="1">
      <alignment vertical="center" shrinkToFit="1"/>
    </xf>
    <xf numFmtId="0" fontId="19" fillId="0" borderId="0" xfId="1" applyFont="1" applyAlignment="1" applyProtection="1">
      <alignment vertical="center"/>
    </xf>
    <xf numFmtId="0" fontId="19" fillId="0" borderId="0" xfId="1" applyNumberFormat="1" applyFont="1" applyAlignment="1" applyProtection="1">
      <alignment vertical="center"/>
    </xf>
    <xf numFmtId="0" fontId="15" fillId="0" borderId="0" xfId="1" applyFont="1" applyAlignment="1" applyProtection="1">
      <alignment horizontal="right" vertical="center"/>
    </xf>
    <xf numFmtId="0" fontId="15" fillId="0" borderId="0" xfId="0" applyFont="1" applyAlignment="1" applyProtection="1">
      <alignment vertical="center"/>
    </xf>
    <xf numFmtId="0" fontId="15" fillId="0" borderId="0" xfId="0" applyFont="1" applyFill="1" applyBorder="1" applyAlignment="1" applyProtection="1">
      <alignment vertical="center"/>
    </xf>
    <xf numFmtId="177" fontId="0" fillId="0" borderId="0" xfId="0" applyNumberFormat="1">
      <alignment vertical="center"/>
    </xf>
    <xf numFmtId="49" fontId="9" fillId="0" borderId="4" xfId="1" applyNumberFormat="1" applyFont="1" applyFill="1" applyBorder="1" applyAlignment="1" applyProtection="1">
      <alignment vertical="center"/>
      <protection locked="0"/>
    </xf>
    <xf numFmtId="0" fontId="9" fillId="0" borderId="3" xfId="1" applyFont="1" applyBorder="1" applyAlignment="1" applyProtection="1">
      <alignment horizontal="right" vertical="center"/>
    </xf>
    <xf numFmtId="0" fontId="10" fillId="0" borderId="0" xfId="0" applyFont="1" applyAlignment="1" applyProtection="1"/>
    <xf numFmtId="38" fontId="9" fillId="0" borderId="0" xfId="2" applyFont="1" applyBorder="1" applyAlignment="1" applyProtection="1">
      <alignment horizontal="center" vertical="center"/>
    </xf>
    <xf numFmtId="38" fontId="9" fillId="0" borderId="0" xfId="2" applyFont="1" applyBorder="1" applyAlignment="1" applyProtection="1">
      <alignment horizontal="center" vertical="center" wrapText="1"/>
    </xf>
    <xf numFmtId="38" fontId="9" fillId="0" borderId="2" xfId="2" applyFont="1" applyBorder="1" applyAlignment="1" applyProtection="1">
      <alignment horizontal="right" vertical="center"/>
    </xf>
    <xf numFmtId="38" fontId="9" fillId="0" borderId="0" xfId="2" applyFont="1" applyAlignment="1" applyProtection="1">
      <alignment horizontal="left" vertical="center"/>
    </xf>
    <xf numFmtId="0" fontId="20" fillId="2" borderId="1" xfId="0" applyFont="1" applyFill="1" applyBorder="1" applyAlignment="1">
      <alignment horizontal="center" vertical="center" shrinkToFit="1"/>
    </xf>
    <xf numFmtId="49" fontId="9" fillId="0" borderId="2" xfId="1" applyNumberFormat="1" applyFont="1" applyFill="1" applyBorder="1" applyAlignment="1" applyProtection="1">
      <alignment horizontal="center" vertical="center"/>
    </xf>
    <xf numFmtId="38" fontId="9" fillId="0" borderId="0" xfId="2" applyFont="1" applyAlignment="1" applyProtection="1">
      <alignment vertical="center"/>
    </xf>
    <xf numFmtId="38" fontId="9" fillId="0" borderId="0" xfId="2" applyFont="1" applyBorder="1" applyAlignment="1" applyProtection="1">
      <alignment horizontal="center" vertical="center"/>
    </xf>
    <xf numFmtId="179" fontId="9" fillId="2" borderId="1" xfId="1" applyNumberFormat="1" applyFont="1" applyFill="1" applyBorder="1" applyAlignment="1" applyProtection="1">
      <alignment horizontal="center" vertical="center"/>
      <protection locked="0"/>
    </xf>
    <xf numFmtId="49" fontId="9" fillId="0" borderId="4" xfId="1" applyNumberFormat="1" applyFont="1" applyBorder="1" applyAlignment="1" applyProtection="1">
      <alignment horizontal="center" vertical="center"/>
    </xf>
    <xf numFmtId="38" fontId="18" fillId="0" borderId="0" xfId="2" applyFont="1" applyBorder="1" applyAlignment="1" applyProtection="1">
      <alignment horizontal="left" vertical="center"/>
    </xf>
    <xf numFmtId="0" fontId="21" fillId="0" borderId="0" xfId="0" applyFont="1" applyAlignment="1" applyProtection="1"/>
    <xf numFmtId="0" fontId="15" fillId="0" borderId="0" xfId="0" applyFont="1" applyAlignment="1" applyProtection="1"/>
    <xf numFmtId="38" fontId="9" fillId="0" borderId="4" xfId="2" applyFont="1" applyBorder="1" applyAlignment="1" applyProtection="1">
      <alignment horizontal="left" vertical="center"/>
    </xf>
    <xf numFmtId="0" fontId="9" fillId="0" borderId="0" xfId="6" applyNumberFormat="1" applyFont="1" applyFill="1" applyBorder="1" applyAlignment="1" applyProtection="1">
      <alignment horizontal="distributed" vertical="center"/>
    </xf>
    <xf numFmtId="0" fontId="10" fillId="0" borderId="0" xfId="0" applyNumberFormat="1" applyFont="1">
      <alignment vertical="center"/>
    </xf>
    <xf numFmtId="0" fontId="9" fillId="0" borderId="0" xfId="6" applyNumberFormat="1" applyFont="1" applyFill="1" applyBorder="1" applyAlignment="1" applyProtection="1">
      <alignment horizontal="distributed" vertical="center"/>
      <protection locked="0"/>
    </xf>
    <xf numFmtId="0" fontId="24" fillId="0" borderId="1" xfId="0" applyNumberFormat="1" applyFont="1" applyFill="1" applyBorder="1" applyAlignment="1">
      <alignment vertical="center" shrinkToFit="1"/>
    </xf>
    <xf numFmtId="0" fontId="24" fillId="0" borderId="1" xfId="10" applyNumberFormat="1" applyFont="1" applyFill="1" applyBorder="1" applyAlignment="1">
      <alignment vertical="center" shrinkToFit="1"/>
    </xf>
    <xf numFmtId="0" fontId="24" fillId="0" borderId="0" xfId="0" applyNumberFormat="1" applyFont="1">
      <alignment vertical="center"/>
    </xf>
    <xf numFmtId="49" fontId="9" fillId="0" borderId="11" xfId="1" applyNumberFormat="1" applyFont="1" applyFill="1" applyBorder="1" applyAlignment="1" applyProtection="1">
      <alignment horizontal="right" vertical="center"/>
    </xf>
    <xf numFmtId="38" fontId="9" fillId="0" borderId="4" xfId="2" applyFont="1" applyBorder="1" applyAlignment="1" applyProtection="1">
      <alignment horizontal="center" vertical="center"/>
    </xf>
    <xf numFmtId="0" fontId="9" fillId="0" borderId="0" xfId="6" applyNumberFormat="1" applyFont="1" applyFill="1" applyBorder="1" applyAlignment="1" applyProtection="1">
      <alignment horizontal="centerContinuous" vertical="center"/>
      <protection locked="0"/>
    </xf>
    <xf numFmtId="0" fontId="9" fillId="0" borderId="0" xfId="6" applyNumberFormat="1" applyFont="1" applyFill="1" applyBorder="1" applyAlignment="1" applyProtection="1">
      <alignment horizontal="centerContinuous" vertical="center"/>
    </xf>
    <xf numFmtId="38" fontId="9" fillId="0" borderId="1" xfId="2" applyFont="1" applyBorder="1" applyAlignment="1" applyProtection="1">
      <alignment horizontal="center" vertical="center"/>
    </xf>
    <xf numFmtId="0" fontId="25" fillId="0" borderId="0" xfId="0" applyFont="1" applyAlignment="1" applyProtection="1"/>
    <xf numFmtId="0" fontId="10" fillId="0" borderId="0" xfId="0" applyFont="1" applyBorder="1">
      <alignment vertical="center"/>
    </xf>
    <xf numFmtId="38" fontId="9" fillId="0" borderId="0" xfId="2" applyFont="1" applyBorder="1" applyAlignment="1" applyProtection="1">
      <alignment vertical="center"/>
    </xf>
    <xf numFmtId="38" fontId="10" fillId="0" borderId="0" xfId="6" applyFont="1">
      <alignment vertical="center"/>
    </xf>
    <xf numFmtId="38" fontId="15" fillId="0" borderId="0" xfId="6" applyFont="1" applyFill="1" applyBorder="1" applyAlignment="1">
      <alignment vertical="center"/>
    </xf>
    <xf numFmtId="38" fontId="15" fillId="0" borderId="0" xfId="6" applyFont="1">
      <alignment vertical="center"/>
    </xf>
    <xf numFmtId="180" fontId="9" fillId="0" borderId="3" xfId="1" applyNumberFormat="1" applyFont="1" applyFill="1" applyBorder="1" applyAlignment="1" applyProtection="1">
      <alignment horizontal="left" vertical="center"/>
      <protection locked="0"/>
    </xf>
    <xf numFmtId="180" fontId="9" fillId="0" borderId="4" xfId="1" applyNumberFormat="1" applyFont="1" applyFill="1" applyBorder="1" applyAlignment="1" applyProtection="1">
      <alignment horizontal="left" vertical="center"/>
      <protection locked="0"/>
    </xf>
    <xf numFmtId="49" fontId="24" fillId="0" borderId="1" xfId="0" applyNumberFormat="1" applyFont="1" applyFill="1" applyBorder="1" applyAlignment="1">
      <alignment vertical="center" shrinkToFit="1"/>
    </xf>
    <xf numFmtId="38" fontId="9" fillId="0" borderId="0" xfId="2" applyFont="1" applyAlignment="1" applyProtection="1">
      <alignment vertical="center"/>
    </xf>
    <xf numFmtId="38" fontId="8" fillId="0" borderId="0" xfId="2" applyFont="1" applyFill="1" applyAlignment="1" applyProtection="1">
      <alignment horizontal="distributed" vertical="center"/>
    </xf>
    <xf numFmtId="38" fontId="8" fillId="0" borderId="0" xfId="2" applyFont="1" applyFill="1" applyAlignment="1" applyProtection="1">
      <alignment horizontal="center" vertical="center" shrinkToFit="1"/>
    </xf>
    <xf numFmtId="0" fontId="26" fillId="0" borderId="0" xfId="0" applyFont="1" applyProtection="1">
      <alignment vertical="center"/>
    </xf>
    <xf numFmtId="0" fontId="26" fillId="0" borderId="0" xfId="0" applyFont="1">
      <alignment vertical="center"/>
    </xf>
    <xf numFmtId="0" fontId="26" fillId="0" borderId="0" xfId="0" applyFont="1" applyAlignment="1" applyProtection="1">
      <alignment vertical="center"/>
    </xf>
    <xf numFmtId="0" fontId="26" fillId="0" borderId="0" xfId="0" applyNumberFormat="1" applyFont="1">
      <alignment vertical="center"/>
    </xf>
    <xf numFmtId="0" fontId="26" fillId="0" borderId="0" xfId="0" applyFont="1" applyBorder="1">
      <alignment vertical="center"/>
    </xf>
    <xf numFmtId="0" fontId="27" fillId="0" borderId="0" xfId="1" applyFont="1" applyAlignment="1" applyProtection="1">
      <alignment vertical="center"/>
    </xf>
    <xf numFmtId="38" fontId="26" fillId="0" borderId="0" xfId="0" applyNumberFormat="1" applyFont="1" applyBorder="1" applyAlignment="1" applyProtection="1">
      <alignment horizontal="left" vertical="center"/>
    </xf>
    <xf numFmtId="38" fontId="26" fillId="0" borderId="0" xfId="0" applyNumberFormat="1" applyFont="1" applyBorder="1" applyAlignment="1">
      <alignment horizontal="left" vertical="center"/>
    </xf>
    <xf numFmtId="38"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49" fontId="26" fillId="0" borderId="0" xfId="0" applyNumberFormat="1" applyFont="1" applyAlignment="1">
      <alignment horizontal="left" vertical="center"/>
    </xf>
    <xf numFmtId="0" fontId="26" fillId="0" borderId="0" xfId="0" applyNumberFormat="1" applyFont="1" applyProtection="1">
      <alignment vertical="center"/>
    </xf>
    <xf numFmtId="38" fontId="26" fillId="0" borderId="0" xfId="0" applyNumberFormat="1" applyFont="1" applyBorder="1" applyAlignment="1" applyProtection="1">
      <alignment horizontal="right" vertical="center"/>
    </xf>
    <xf numFmtId="38" fontId="28" fillId="0" borderId="0" xfId="0" applyNumberFormat="1" applyFont="1" applyBorder="1" applyAlignment="1">
      <alignment horizontal="left" vertical="center"/>
    </xf>
    <xf numFmtId="0" fontId="26" fillId="0" borderId="0" xfId="0" applyFont="1" applyAlignment="1" applyProtection="1">
      <alignment horizontal="right" vertical="center"/>
    </xf>
    <xf numFmtId="38" fontId="26" fillId="0" borderId="0" xfId="0" applyNumberFormat="1" applyFont="1" applyBorder="1" applyAlignment="1" applyProtection="1">
      <alignment vertical="center"/>
    </xf>
    <xf numFmtId="38" fontId="26" fillId="0" borderId="0" xfId="0" applyNumberFormat="1" applyFont="1" applyBorder="1" applyAlignment="1">
      <alignment vertical="center"/>
    </xf>
    <xf numFmtId="0" fontId="26" fillId="0" borderId="0" xfId="0" applyNumberFormat="1" applyFont="1" applyBorder="1" applyAlignment="1">
      <alignment horizontal="center" vertical="center" wrapText="1"/>
    </xf>
    <xf numFmtId="0" fontId="26" fillId="0" borderId="0" xfId="0" applyNumberFormat="1" applyFont="1" applyBorder="1" applyAlignment="1">
      <alignment horizontal="left" vertical="center"/>
    </xf>
    <xf numFmtId="38" fontId="26" fillId="0" borderId="0" xfId="6" applyFont="1" applyBorder="1" applyAlignment="1">
      <alignment horizontal="center" vertical="center"/>
    </xf>
    <xf numFmtId="56" fontId="26" fillId="2" borderId="20" xfId="0" applyNumberFormat="1" applyFont="1" applyFill="1" applyBorder="1" applyAlignment="1" applyProtection="1">
      <alignment horizontal="center" vertical="center"/>
      <protection locked="0"/>
    </xf>
    <xf numFmtId="179" fontId="27" fillId="6" borderId="31" xfId="6" applyNumberFormat="1" applyFont="1" applyFill="1" applyBorder="1" applyAlignment="1" applyProtection="1">
      <alignment horizontal="distributed" vertical="center"/>
      <protection locked="0"/>
    </xf>
    <xf numFmtId="0" fontId="27" fillId="6" borderId="20" xfId="6" applyNumberFormat="1" applyFont="1" applyFill="1" applyBorder="1" applyAlignment="1" applyProtection="1">
      <alignment horizontal="distributed" vertical="center"/>
      <protection locked="0"/>
    </xf>
    <xf numFmtId="177" fontId="27" fillId="6" borderId="20" xfId="6" applyNumberFormat="1" applyFont="1" applyFill="1" applyBorder="1" applyAlignment="1" applyProtection="1">
      <alignment horizontal="distributed" vertical="center"/>
      <protection locked="0"/>
    </xf>
    <xf numFmtId="179" fontId="27" fillId="6" borderId="20" xfId="6" applyNumberFormat="1" applyFont="1" applyFill="1" applyBorder="1" applyAlignment="1" applyProtection="1">
      <alignment horizontal="distributed" vertical="center"/>
      <protection locked="0"/>
    </xf>
    <xf numFmtId="179" fontId="27" fillId="6" borderId="21" xfId="6" applyNumberFormat="1" applyFont="1" applyFill="1" applyBorder="1" applyAlignment="1" applyProtection="1">
      <alignment horizontal="distributed" vertical="center"/>
      <protection locked="0"/>
    </xf>
    <xf numFmtId="0" fontId="26" fillId="0" borderId="1" xfId="0" applyNumberFormat="1" applyFont="1" applyBorder="1" applyAlignment="1">
      <alignment horizontal="center" vertical="center"/>
    </xf>
    <xf numFmtId="38" fontId="26" fillId="0" borderId="1" xfId="6" applyFont="1" applyBorder="1" applyAlignment="1">
      <alignment horizontal="center" vertical="center"/>
    </xf>
    <xf numFmtId="179" fontId="26" fillId="0" borderId="0" xfId="0" applyNumberFormat="1" applyFont="1" applyBorder="1">
      <alignment vertical="center"/>
    </xf>
    <xf numFmtId="177" fontId="26" fillId="0" borderId="0" xfId="0" applyNumberFormat="1" applyFont="1">
      <alignment vertical="center"/>
    </xf>
    <xf numFmtId="179" fontId="26" fillId="0" borderId="0" xfId="0" applyNumberFormat="1" applyFont="1">
      <alignment vertical="center"/>
    </xf>
    <xf numFmtId="2" fontId="26" fillId="0" borderId="0" xfId="0" applyNumberFormat="1" applyFont="1">
      <alignment vertical="center"/>
    </xf>
    <xf numFmtId="38" fontId="26" fillId="0" borderId="0" xfId="0" applyNumberFormat="1" applyFont="1">
      <alignment vertical="center"/>
    </xf>
    <xf numFmtId="179" fontId="27" fillId="6" borderId="45" xfId="6" applyNumberFormat="1" applyFont="1" applyFill="1" applyBorder="1" applyAlignment="1" applyProtection="1">
      <alignment horizontal="distributed" vertical="center"/>
      <protection locked="0"/>
    </xf>
    <xf numFmtId="0" fontId="27" fillId="6" borderId="29" xfId="6" applyNumberFormat="1" applyFont="1" applyFill="1" applyBorder="1" applyAlignment="1" applyProtection="1">
      <alignment horizontal="distributed" vertical="center"/>
      <protection locked="0"/>
    </xf>
    <xf numFmtId="177" fontId="27" fillId="6" borderId="29" xfId="6" applyNumberFormat="1" applyFont="1" applyFill="1" applyBorder="1" applyAlignment="1" applyProtection="1">
      <alignment horizontal="distributed" vertical="center"/>
      <protection locked="0"/>
    </xf>
    <xf numFmtId="179" fontId="27" fillId="6" borderId="29" xfId="6" applyNumberFormat="1" applyFont="1" applyFill="1" applyBorder="1" applyAlignment="1" applyProtection="1">
      <alignment horizontal="distributed" vertical="center"/>
      <protection locked="0"/>
    </xf>
    <xf numFmtId="179" fontId="27" fillId="6" borderId="43" xfId="6" applyNumberFormat="1" applyFont="1" applyFill="1" applyBorder="1" applyAlignment="1" applyProtection="1">
      <alignment horizontal="distributed" vertical="center"/>
      <protection locked="0"/>
    </xf>
    <xf numFmtId="56" fontId="26" fillId="0" borderId="22" xfId="0" applyNumberFormat="1" applyFont="1" applyBorder="1" applyProtection="1">
      <alignment vertical="center"/>
    </xf>
    <xf numFmtId="179" fontId="27" fillId="2" borderId="45" xfId="6" applyNumberFormat="1" applyFont="1" applyFill="1" applyBorder="1" applyAlignment="1" applyProtection="1">
      <alignment horizontal="distributed" vertical="center"/>
      <protection locked="0"/>
    </xf>
    <xf numFmtId="0" fontId="27" fillId="2" borderId="29" xfId="6" applyNumberFormat="1" applyFont="1" applyFill="1" applyBorder="1" applyAlignment="1" applyProtection="1">
      <alignment horizontal="distributed" vertical="center"/>
      <protection locked="0"/>
    </xf>
    <xf numFmtId="177" fontId="27" fillId="2" borderId="29" xfId="6" applyNumberFormat="1" applyFont="1" applyFill="1" applyBorder="1" applyAlignment="1" applyProtection="1">
      <alignment horizontal="distributed" vertical="center"/>
      <protection locked="0"/>
    </xf>
    <xf numFmtId="179" fontId="27" fillId="2" borderId="29" xfId="6" applyNumberFormat="1" applyFont="1" applyFill="1" applyBorder="1" applyAlignment="1" applyProtection="1">
      <alignment horizontal="distributed" vertical="center"/>
      <protection locked="0"/>
    </xf>
    <xf numFmtId="179" fontId="27" fillId="2" borderId="43" xfId="6" applyNumberFormat="1" applyFont="1" applyFill="1" applyBorder="1" applyAlignment="1" applyProtection="1">
      <alignment horizontal="distributed" vertical="center"/>
      <protection locked="0"/>
    </xf>
    <xf numFmtId="56" fontId="26" fillId="0" borderId="24" xfId="0" applyNumberFormat="1" applyFont="1" applyBorder="1" applyProtection="1">
      <alignment vertical="center"/>
    </xf>
    <xf numFmtId="56" fontId="26" fillId="2" borderId="3" xfId="0" applyNumberFormat="1" applyFont="1" applyFill="1" applyBorder="1" applyAlignment="1" applyProtection="1">
      <alignment horizontal="center" vertical="center"/>
      <protection locked="0"/>
    </xf>
    <xf numFmtId="179" fontId="27" fillId="2" borderId="39" xfId="6" applyNumberFormat="1" applyFont="1" applyFill="1" applyBorder="1" applyAlignment="1" applyProtection="1">
      <alignment horizontal="distributed" vertical="center"/>
      <protection locked="0"/>
    </xf>
    <xf numFmtId="0" fontId="27" fillId="2" borderId="8" xfId="6" applyNumberFormat="1" applyFont="1" applyFill="1" applyBorder="1" applyAlignment="1" applyProtection="1">
      <alignment horizontal="distributed" vertical="center"/>
      <protection locked="0"/>
    </xf>
    <xf numFmtId="177" fontId="27" fillId="2" borderId="8" xfId="6" applyNumberFormat="1" applyFont="1" applyFill="1" applyBorder="1" applyAlignment="1" applyProtection="1">
      <alignment horizontal="distributed" vertical="center"/>
      <protection locked="0"/>
    </xf>
    <xf numFmtId="179" fontId="27" fillId="2" borderId="8" xfId="6" applyNumberFormat="1" applyFont="1" applyFill="1" applyBorder="1" applyAlignment="1" applyProtection="1">
      <alignment horizontal="distributed" vertical="center"/>
      <protection locked="0"/>
    </xf>
    <xf numFmtId="179" fontId="27" fillId="2" borderId="37" xfId="6" applyNumberFormat="1" applyFont="1" applyFill="1" applyBorder="1" applyAlignment="1" applyProtection="1">
      <alignment horizontal="distributed" vertical="center"/>
      <protection locked="0"/>
    </xf>
    <xf numFmtId="56" fontId="26" fillId="0" borderId="28" xfId="0" applyNumberFormat="1" applyFont="1" applyBorder="1" applyProtection="1">
      <alignment vertical="center"/>
    </xf>
    <xf numFmtId="56" fontId="26" fillId="2" borderId="26" xfId="0" applyNumberFormat="1" applyFont="1" applyFill="1" applyBorder="1" applyAlignment="1" applyProtection="1">
      <alignment horizontal="center" vertical="center"/>
      <protection locked="0"/>
    </xf>
    <xf numFmtId="179" fontId="27" fillId="2" borderId="34" xfId="6" applyNumberFormat="1" applyFont="1" applyFill="1" applyBorder="1" applyAlignment="1" applyProtection="1">
      <alignment horizontal="distributed" vertical="center"/>
      <protection locked="0"/>
    </xf>
    <xf numFmtId="0" fontId="27" fillId="2" borderId="26" xfId="6" applyNumberFormat="1" applyFont="1" applyFill="1" applyBorder="1" applyAlignment="1" applyProtection="1">
      <alignment horizontal="distributed" vertical="center"/>
      <protection locked="0"/>
    </xf>
    <xf numFmtId="177" fontId="27" fillId="2" borderId="26" xfId="6" applyNumberFormat="1" applyFont="1" applyFill="1" applyBorder="1" applyAlignment="1" applyProtection="1">
      <alignment horizontal="distributed" vertical="center"/>
      <protection locked="0"/>
    </xf>
    <xf numFmtId="179" fontId="27" fillId="2" borderId="26" xfId="6" applyNumberFormat="1" applyFont="1" applyFill="1" applyBorder="1" applyAlignment="1" applyProtection="1">
      <alignment horizontal="distributed" vertical="center"/>
      <protection locked="0"/>
    </xf>
    <xf numFmtId="179" fontId="27" fillId="2" borderId="27" xfId="6" applyNumberFormat="1" applyFont="1" applyFill="1" applyBorder="1" applyAlignment="1" applyProtection="1">
      <alignment horizontal="distributed" vertical="center"/>
      <protection locked="0"/>
    </xf>
    <xf numFmtId="56" fontId="26" fillId="7" borderId="20" xfId="0" applyNumberFormat="1" applyFont="1" applyFill="1" applyBorder="1" applyAlignment="1" applyProtection="1">
      <alignment horizontal="center" vertical="center"/>
      <protection locked="0"/>
    </xf>
    <xf numFmtId="179" fontId="27" fillId="7" borderId="45" xfId="6" applyNumberFormat="1" applyFont="1" applyFill="1" applyBorder="1" applyAlignment="1" applyProtection="1">
      <alignment horizontal="distributed" vertical="center"/>
      <protection locked="0"/>
    </xf>
    <xf numFmtId="0" fontId="27" fillId="7" borderId="29" xfId="6" applyNumberFormat="1" applyFont="1" applyFill="1" applyBorder="1" applyAlignment="1" applyProtection="1">
      <alignment horizontal="distributed" vertical="center"/>
      <protection locked="0"/>
    </xf>
    <xf numFmtId="177" fontId="27" fillId="7" borderId="29" xfId="6" applyNumberFormat="1" applyFont="1" applyFill="1" applyBorder="1" applyAlignment="1" applyProtection="1">
      <alignment horizontal="distributed" vertical="center"/>
      <protection locked="0"/>
    </xf>
    <xf numFmtId="179" fontId="27" fillId="7" borderId="29" xfId="6" applyNumberFormat="1" applyFont="1" applyFill="1" applyBorder="1" applyAlignment="1" applyProtection="1">
      <alignment horizontal="distributed" vertical="center"/>
      <protection locked="0"/>
    </xf>
    <xf numFmtId="179" fontId="27" fillId="7" borderId="43" xfId="6" applyNumberFormat="1" applyFont="1" applyFill="1" applyBorder="1" applyAlignment="1" applyProtection="1">
      <alignment horizontal="distributed" vertical="center"/>
      <protection locked="0"/>
    </xf>
    <xf numFmtId="56" fontId="26" fillId="7" borderId="3" xfId="0" applyNumberFormat="1" applyFont="1" applyFill="1" applyBorder="1" applyAlignment="1" applyProtection="1">
      <alignment horizontal="center" vertical="center"/>
      <protection locked="0"/>
    </xf>
    <xf numFmtId="179" fontId="27" fillId="7" borderId="39" xfId="6" applyNumberFormat="1" applyFont="1" applyFill="1" applyBorder="1" applyAlignment="1" applyProtection="1">
      <alignment horizontal="distributed" vertical="center"/>
      <protection locked="0"/>
    </xf>
    <xf numFmtId="0" fontId="27" fillId="7" borderId="8" xfId="6" applyNumberFormat="1" applyFont="1" applyFill="1" applyBorder="1" applyAlignment="1" applyProtection="1">
      <alignment horizontal="distributed" vertical="center"/>
      <protection locked="0"/>
    </xf>
    <xf numFmtId="177" fontId="27" fillId="7" borderId="8" xfId="6" applyNumberFormat="1" applyFont="1" applyFill="1" applyBorder="1" applyAlignment="1" applyProtection="1">
      <alignment horizontal="distributed" vertical="center"/>
      <protection locked="0"/>
    </xf>
    <xf numFmtId="179" fontId="27" fillId="7" borderId="8" xfId="6" applyNumberFormat="1" applyFont="1" applyFill="1" applyBorder="1" applyAlignment="1" applyProtection="1">
      <alignment horizontal="distributed" vertical="center"/>
      <protection locked="0"/>
    </xf>
    <xf numFmtId="179" fontId="27" fillId="7" borderId="37" xfId="6" applyNumberFormat="1" applyFont="1" applyFill="1" applyBorder="1" applyAlignment="1" applyProtection="1">
      <alignment horizontal="distributed" vertical="center"/>
      <protection locked="0"/>
    </xf>
    <xf numFmtId="56" fontId="26" fillId="7" borderId="26" xfId="0" applyNumberFormat="1" applyFont="1" applyFill="1" applyBorder="1" applyAlignment="1" applyProtection="1">
      <alignment horizontal="center" vertical="center"/>
      <protection locked="0"/>
    </xf>
    <xf numFmtId="179" fontId="27" fillId="7" borderId="34" xfId="6" applyNumberFormat="1" applyFont="1" applyFill="1" applyBorder="1" applyAlignment="1" applyProtection="1">
      <alignment horizontal="distributed" vertical="center"/>
      <protection locked="0"/>
    </xf>
    <xf numFmtId="0" fontId="27" fillId="7" borderId="26" xfId="6" applyNumberFormat="1" applyFont="1" applyFill="1" applyBorder="1" applyAlignment="1" applyProtection="1">
      <alignment horizontal="distributed" vertical="center"/>
      <protection locked="0"/>
    </xf>
    <xf numFmtId="177" fontId="27" fillId="7" borderId="26" xfId="6" applyNumberFormat="1" applyFont="1" applyFill="1" applyBorder="1" applyAlignment="1" applyProtection="1">
      <alignment horizontal="distributed" vertical="center"/>
      <protection locked="0"/>
    </xf>
    <xf numFmtId="179" fontId="27" fillId="7" borderId="26" xfId="6" applyNumberFormat="1" applyFont="1" applyFill="1" applyBorder="1" applyAlignment="1" applyProtection="1">
      <alignment horizontal="distributed" vertical="center"/>
      <protection locked="0"/>
    </xf>
    <xf numFmtId="179" fontId="27" fillId="7" borderId="27" xfId="6" applyNumberFormat="1" applyFont="1" applyFill="1" applyBorder="1" applyAlignment="1" applyProtection="1">
      <alignment horizontal="distributed" vertical="center"/>
      <protection locked="0"/>
    </xf>
    <xf numFmtId="0" fontId="26" fillId="0" borderId="0" xfId="0" applyFont="1" applyBorder="1" applyAlignment="1" applyProtection="1">
      <alignment horizontal="center" vertical="center"/>
    </xf>
    <xf numFmtId="56" fontId="26" fillId="0" borderId="0" xfId="0" applyNumberFormat="1" applyFont="1" applyFill="1" applyBorder="1" applyProtection="1">
      <alignment vertical="center"/>
    </xf>
    <xf numFmtId="56" fontId="26" fillId="0" borderId="0" xfId="0" applyNumberFormat="1" applyFont="1" applyFill="1" applyBorder="1">
      <alignment vertical="center"/>
    </xf>
    <xf numFmtId="56" fontId="26" fillId="0" borderId="0" xfId="0" applyNumberFormat="1" applyFont="1" applyFill="1" applyBorder="1" applyAlignment="1">
      <alignment horizontal="center" vertical="center"/>
    </xf>
    <xf numFmtId="179" fontId="27" fillId="0" borderId="0" xfId="6" applyNumberFormat="1" applyFont="1" applyFill="1" applyBorder="1" applyAlignment="1" applyProtection="1">
      <alignment horizontal="distributed" vertical="center"/>
      <protection locked="0"/>
    </xf>
    <xf numFmtId="0" fontId="27" fillId="0" borderId="0" xfId="6" applyNumberFormat="1" applyFont="1" applyFill="1" applyBorder="1" applyAlignment="1" applyProtection="1">
      <alignment horizontal="distributed" vertical="center"/>
    </xf>
    <xf numFmtId="177" fontId="27" fillId="0" borderId="0" xfId="6" applyNumberFormat="1" applyFont="1" applyFill="1" applyBorder="1" applyAlignment="1" applyProtection="1">
      <alignment horizontal="distributed" vertical="center"/>
      <protection locked="0"/>
    </xf>
    <xf numFmtId="0" fontId="26" fillId="0" borderId="0" xfId="0" applyNumberFormat="1" applyFont="1" applyBorder="1" applyAlignment="1">
      <alignment horizontal="center" vertical="center"/>
    </xf>
    <xf numFmtId="0" fontId="19" fillId="0" borderId="29" xfId="0" applyFont="1" applyBorder="1" applyAlignment="1">
      <alignment horizontal="center" vertical="center" wrapText="1"/>
    </xf>
    <xf numFmtId="0" fontId="15" fillId="0" borderId="0" xfId="0" applyNumberFormat="1" applyFont="1" applyFill="1" applyBorder="1" applyAlignment="1">
      <alignment horizontal="left" vertical="center"/>
    </xf>
    <xf numFmtId="0" fontId="15" fillId="0" borderId="0" xfId="0" applyNumberFormat="1" applyFont="1" applyFill="1" applyBorder="1" applyAlignment="1">
      <alignment horizontal="centerContinuous" vertical="center"/>
    </xf>
    <xf numFmtId="0" fontId="9" fillId="0" borderId="0" xfId="0" applyNumberFormat="1" applyFont="1" applyFill="1" applyBorder="1" applyAlignment="1">
      <alignment horizontal="centerContinuous" vertical="center"/>
    </xf>
    <xf numFmtId="0" fontId="15" fillId="0" borderId="0" xfId="0" applyNumberFormat="1" applyFont="1" applyFill="1" applyBorder="1">
      <alignment vertical="center"/>
    </xf>
    <xf numFmtId="0" fontId="15" fillId="0" borderId="0" xfId="0" applyNumberFormat="1" applyFont="1" applyFill="1" applyBorder="1" applyAlignment="1">
      <alignment horizontal="center" vertical="center"/>
    </xf>
    <xf numFmtId="0" fontId="9" fillId="0" borderId="0" xfId="0" applyNumberFormat="1" applyFont="1" applyFill="1" applyBorder="1">
      <alignment vertical="center"/>
    </xf>
    <xf numFmtId="0" fontId="15" fillId="0" borderId="0" xfId="6" applyNumberFormat="1" applyFont="1" applyFill="1" applyBorder="1">
      <alignment vertical="center"/>
    </xf>
    <xf numFmtId="0" fontId="30" fillId="0" borderId="0" xfId="0" applyFont="1">
      <alignment vertical="center"/>
    </xf>
    <xf numFmtId="0" fontId="8" fillId="0" borderId="0" xfId="0" applyFont="1" applyAlignment="1" applyProtection="1">
      <alignment vertical="top" wrapText="1"/>
    </xf>
    <xf numFmtId="0" fontId="10" fillId="2" borderId="1" xfId="0" applyFont="1" applyFill="1" applyBorder="1" applyAlignment="1" applyProtection="1">
      <alignment horizontal="center" vertical="center" shrinkToFit="1"/>
      <protection locked="0"/>
    </xf>
    <xf numFmtId="177" fontId="10" fillId="2" borderId="1"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vertical="center"/>
    </xf>
    <xf numFmtId="0" fontId="10" fillId="0" borderId="0" xfId="9" applyFont="1" applyBorder="1" applyAlignment="1" applyProtection="1">
      <alignment horizontal="left" vertical="center"/>
    </xf>
    <xf numFmtId="0" fontId="15" fillId="0" borderId="0" xfId="0" applyFont="1" applyBorder="1">
      <alignment vertical="center"/>
    </xf>
    <xf numFmtId="0" fontId="32" fillId="5" borderId="0" xfId="10" applyFont="1" applyFill="1" applyBorder="1" applyAlignment="1">
      <alignment horizontal="left" vertical="center"/>
    </xf>
    <xf numFmtId="0" fontId="33" fillId="5" borderId="0" xfId="10" applyFont="1" applyFill="1" applyBorder="1" applyAlignment="1">
      <alignment horizontal="left" vertical="center"/>
    </xf>
    <xf numFmtId="0" fontId="21" fillId="5" borderId="51" xfId="0" applyFont="1" applyFill="1" applyBorder="1">
      <alignment vertical="center"/>
    </xf>
    <xf numFmtId="0" fontId="15" fillId="0" borderId="51" xfId="0" applyFont="1" applyBorder="1">
      <alignment vertical="center"/>
    </xf>
    <xf numFmtId="0" fontId="10" fillId="0" borderId="51" xfId="0" applyFont="1" applyBorder="1">
      <alignment vertical="center"/>
    </xf>
    <xf numFmtId="0" fontId="10" fillId="0" borderId="52" xfId="0" applyFont="1" applyBorder="1">
      <alignment vertical="center"/>
    </xf>
    <xf numFmtId="0" fontId="10" fillId="0" borderId="54" xfId="0" applyFont="1" applyBorder="1">
      <alignment vertical="center"/>
    </xf>
    <xf numFmtId="0" fontId="15" fillId="0" borderId="56" xfId="0" applyFont="1" applyBorder="1" applyAlignment="1">
      <alignment vertical="center"/>
    </xf>
    <xf numFmtId="0" fontId="15" fillId="0" borderId="56" xfId="0" applyFont="1" applyBorder="1">
      <alignment vertical="center"/>
    </xf>
    <xf numFmtId="0" fontId="10" fillId="0" borderId="56" xfId="0" applyFont="1" applyBorder="1">
      <alignment vertical="center"/>
    </xf>
    <xf numFmtId="0" fontId="10" fillId="0" borderId="57" xfId="0" applyFont="1" applyBorder="1">
      <alignment vertical="center"/>
    </xf>
    <xf numFmtId="0" fontId="21" fillId="5" borderId="50" xfId="0" applyFont="1" applyFill="1" applyBorder="1" applyAlignment="1">
      <alignment horizontal="left" vertical="center"/>
    </xf>
    <xf numFmtId="0" fontId="21" fillId="5" borderId="53" xfId="0" applyFont="1" applyFill="1" applyBorder="1" applyAlignment="1">
      <alignment horizontal="left" vertical="center"/>
    </xf>
    <xf numFmtId="0" fontId="15" fillId="0" borderId="55" xfId="0" applyFont="1" applyBorder="1" applyAlignment="1">
      <alignment horizontal="left" vertical="center"/>
    </xf>
    <xf numFmtId="0" fontId="13" fillId="0" borderId="9" xfId="0" applyFont="1" applyBorder="1" applyAlignment="1">
      <alignment vertical="center"/>
    </xf>
    <xf numFmtId="0" fontId="26" fillId="0" borderId="0" xfId="0" applyFont="1" applyAlignment="1">
      <alignment horizontal="center" vertical="center"/>
    </xf>
    <xf numFmtId="0" fontId="26" fillId="6" borderId="40" xfId="0" applyFont="1" applyFill="1" applyBorder="1" applyAlignment="1" applyProtection="1">
      <alignment horizontal="center" vertical="center"/>
    </xf>
    <xf numFmtId="0" fontId="26" fillId="6" borderId="41" xfId="0" applyFont="1" applyFill="1" applyBorder="1" applyAlignment="1" applyProtection="1">
      <alignment horizontal="center" vertical="center"/>
    </xf>
    <xf numFmtId="56" fontId="26" fillId="6" borderId="20" xfId="0" applyNumberFormat="1" applyFont="1" applyFill="1" applyBorder="1" applyAlignment="1" applyProtection="1">
      <alignment horizontal="center" vertical="center"/>
      <protection locked="0"/>
    </xf>
    <xf numFmtId="49" fontId="24" fillId="0" borderId="1" xfId="10" applyNumberFormat="1" applyFont="1" applyFill="1" applyBorder="1" applyAlignment="1">
      <alignment vertical="center" shrinkToFit="1"/>
    </xf>
    <xf numFmtId="56" fontId="26" fillId="0" borderId="0" xfId="0" applyNumberFormat="1" applyFont="1" applyBorder="1" applyAlignment="1">
      <alignment horizontal="center" vertical="center"/>
    </xf>
    <xf numFmtId="0" fontId="24" fillId="0" borderId="1" xfId="10" applyNumberFormat="1" applyFont="1" applyFill="1" applyBorder="1" applyAlignment="1">
      <alignment horizontal="center" vertical="center" shrinkToFit="1"/>
    </xf>
    <xf numFmtId="0" fontId="20" fillId="5" borderId="1" xfId="0" applyFont="1" applyFill="1" applyBorder="1" applyAlignment="1">
      <alignment horizontal="center" vertical="center" shrinkToFit="1"/>
    </xf>
    <xf numFmtId="38" fontId="24" fillId="0" borderId="1" xfId="0" applyNumberFormat="1" applyFont="1" applyBorder="1">
      <alignment vertical="center"/>
    </xf>
    <xf numFmtId="0" fontId="26" fillId="0" borderId="44" xfId="0" applyFont="1" applyBorder="1" applyAlignment="1" applyProtection="1">
      <alignment horizontal="center" vertical="center"/>
    </xf>
    <xf numFmtId="38" fontId="26" fillId="6" borderId="32" xfId="6" applyFont="1" applyFill="1" applyBorder="1" applyProtection="1">
      <alignment vertical="center"/>
    </xf>
    <xf numFmtId="38" fontId="26" fillId="6" borderId="44" xfId="6" applyFont="1" applyFill="1" applyBorder="1" applyProtection="1">
      <alignment vertical="center"/>
    </xf>
    <xf numFmtId="38" fontId="26" fillId="0" borderId="32" xfId="6" applyFont="1" applyFill="1" applyBorder="1" applyProtection="1">
      <alignment vertical="center"/>
    </xf>
    <xf numFmtId="38" fontId="26" fillId="0" borderId="58" xfId="6" applyFont="1" applyFill="1" applyBorder="1" applyProtection="1">
      <alignment vertical="center"/>
    </xf>
    <xf numFmtId="38" fontId="26" fillId="0" borderId="33" xfId="6" applyFont="1" applyFill="1" applyBorder="1" applyProtection="1">
      <alignment vertical="center"/>
    </xf>
    <xf numFmtId="38" fontId="26" fillId="0" borderId="35" xfId="6" applyFont="1" applyFill="1" applyBorder="1" applyProtection="1">
      <alignment vertical="center"/>
    </xf>
    <xf numFmtId="38" fontId="26" fillId="0" borderId="47" xfId="6" applyFont="1" applyFill="1" applyBorder="1" applyProtection="1">
      <alignment vertical="center"/>
    </xf>
    <xf numFmtId="0" fontId="9" fillId="0" borderId="0" xfId="2" applyNumberFormat="1" applyFont="1" applyBorder="1" applyAlignment="1" applyProtection="1">
      <alignment horizontal="left" vertical="center" wrapText="1"/>
    </xf>
    <xf numFmtId="49" fontId="34" fillId="0" borderId="0" xfId="6" applyNumberFormat="1" applyFont="1" applyFill="1" applyBorder="1" applyAlignment="1" applyProtection="1">
      <alignment horizontal="center" vertical="center"/>
      <protection locked="0"/>
    </xf>
    <xf numFmtId="0" fontId="35" fillId="0" borderId="0" xfId="0" applyFont="1">
      <alignment vertical="center"/>
    </xf>
    <xf numFmtId="2" fontId="26" fillId="0" borderId="0" xfId="0" applyNumberFormat="1" applyFont="1" applyAlignment="1" applyProtection="1">
      <alignment vertical="center"/>
    </xf>
    <xf numFmtId="2" fontId="26" fillId="0" borderId="0" xfId="0" applyNumberFormat="1" applyFont="1" applyProtection="1">
      <alignment vertical="center"/>
    </xf>
    <xf numFmtId="2" fontId="26" fillId="0" borderId="59" xfId="0" applyNumberFormat="1" applyFont="1" applyBorder="1" applyAlignment="1" applyProtection="1">
      <alignment horizontal="center" vertical="center"/>
    </xf>
    <xf numFmtId="2" fontId="26" fillId="6" borderId="60" xfId="0" applyNumberFormat="1" applyFont="1" applyFill="1" applyBorder="1" applyProtection="1">
      <alignment vertical="center"/>
    </xf>
    <xf numFmtId="2" fontId="26" fillId="0" borderId="60" xfId="0" applyNumberFormat="1" applyFont="1" applyBorder="1" applyProtection="1">
      <alignment vertical="center"/>
    </xf>
    <xf numFmtId="2" fontId="26" fillId="0" borderId="61" xfId="0" applyNumberFormat="1" applyFont="1" applyBorder="1" applyProtection="1">
      <alignment vertical="center"/>
    </xf>
    <xf numFmtId="2" fontId="26" fillId="0" borderId="62" xfId="0" applyNumberFormat="1" applyFont="1" applyBorder="1" applyProtection="1">
      <alignment vertical="center"/>
    </xf>
    <xf numFmtId="2" fontId="26" fillId="0" borderId="49" xfId="0" applyNumberFormat="1" applyFont="1" applyFill="1" applyBorder="1" applyAlignment="1" applyProtection="1">
      <alignment horizontal="right" vertical="center"/>
    </xf>
    <xf numFmtId="2" fontId="15" fillId="0" borderId="0" xfId="0" applyNumberFormat="1" applyFont="1" applyFill="1" applyBorder="1" applyAlignment="1">
      <alignment vertical="center"/>
    </xf>
    <xf numFmtId="2" fontId="15" fillId="0" borderId="0" xfId="6" applyNumberFormat="1" applyFont="1" applyFill="1" applyBorder="1">
      <alignment vertical="center"/>
    </xf>
    <xf numFmtId="2" fontId="15" fillId="0" borderId="0" xfId="0" applyNumberFormat="1" applyFont="1">
      <alignment vertical="center"/>
    </xf>
    <xf numFmtId="2" fontId="10" fillId="0" borderId="0" xfId="0" applyNumberFormat="1" applyFont="1">
      <alignment vertical="center"/>
    </xf>
    <xf numFmtId="49" fontId="9" fillId="2" borderId="1" xfId="1" applyNumberFormat="1" applyFont="1" applyFill="1" applyBorder="1" applyAlignment="1" applyProtection="1">
      <alignment horizontal="center" vertical="center"/>
      <protection locked="0"/>
    </xf>
    <xf numFmtId="49" fontId="9" fillId="2" borderId="11" xfId="1" applyNumberFormat="1" applyFont="1" applyFill="1" applyBorder="1" applyAlignment="1" applyProtection="1">
      <alignment horizontal="right" vertical="center"/>
      <protection locked="0"/>
    </xf>
    <xf numFmtId="179" fontId="9" fillId="0" borderId="1" xfId="1" applyNumberFormat="1" applyFont="1" applyFill="1" applyBorder="1" applyAlignment="1" applyProtection="1">
      <alignment horizontal="center" vertical="center"/>
    </xf>
    <xf numFmtId="56" fontId="24" fillId="0" borderId="1" xfId="10" applyNumberFormat="1" applyFont="1" applyFill="1" applyBorder="1" applyAlignment="1">
      <alignment vertical="center" shrinkToFit="1"/>
    </xf>
    <xf numFmtId="2" fontId="24" fillId="0" borderId="1" xfId="10" applyNumberFormat="1" applyFont="1" applyFill="1" applyBorder="1" applyAlignment="1">
      <alignment vertical="center" shrinkToFit="1"/>
    </xf>
    <xf numFmtId="38" fontId="24" fillId="0" borderId="1" xfId="10" applyNumberFormat="1" applyFont="1" applyFill="1" applyBorder="1" applyAlignment="1">
      <alignment vertical="center" shrinkToFit="1"/>
    </xf>
    <xf numFmtId="49" fontId="9" fillId="2" borderId="6" xfId="1" applyNumberFormat="1" applyFont="1" applyFill="1" applyBorder="1" applyAlignment="1" applyProtection="1">
      <alignment horizontal="left" vertical="center" shrinkToFit="1"/>
      <protection locked="0"/>
    </xf>
    <xf numFmtId="49" fontId="9" fillId="2" borderId="1" xfId="1" applyNumberFormat="1" applyFont="1" applyFill="1" applyBorder="1" applyAlignment="1" applyProtection="1">
      <alignment horizontal="left" vertical="center"/>
      <protection locked="0"/>
    </xf>
    <xf numFmtId="0" fontId="9" fillId="0" borderId="2" xfId="1" applyFont="1" applyBorder="1" applyAlignment="1" applyProtection="1">
      <alignment horizontal="center" vertical="center"/>
    </xf>
    <xf numFmtId="0" fontId="9" fillId="0" borderId="4" xfId="1" applyFont="1" applyBorder="1" applyAlignment="1" applyProtection="1">
      <alignment horizontal="center" vertical="center"/>
    </xf>
    <xf numFmtId="49" fontId="9" fillId="2" borderId="2" xfId="1" applyNumberFormat="1" applyFont="1" applyFill="1" applyBorder="1" applyAlignment="1" applyProtection="1">
      <alignment horizontal="center" vertical="center"/>
      <protection locked="0"/>
    </xf>
    <xf numFmtId="49" fontId="9" fillId="2" borderId="4" xfId="1" applyNumberFormat="1" applyFont="1" applyFill="1" applyBorder="1" applyAlignment="1" applyProtection="1">
      <alignment horizontal="center" vertical="center"/>
      <protection locked="0"/>
    </xf>
    <xf numFmtId="49" fontId="9" fillId="2" borderId="3" xfId="1" applyNumberFormat="1" applyFont="1" applyFill="1" applyBorder="1" applyAlignment="1" applyProtection="1">
      <alignment horizontal="center" vertical="center"/>
      <protection locked="0"/>
    </xf>
    <xf numFmtId="49" fontId="9" fillId="2" borderId="1" xfId="1" applyNumberFormat="1" applyFont="1" applyFill="1" applyBorder="1" applyAlignment="1" applyProtection="1">
      <alignment horizontal="center" vertical="center"/>
      <protection locked="0"/>
    </xf>
    <xf numFmtId="0" fontId="7" fillId="2" borderId="2" xfId="10" applyNumberFormat="1" applyFill="1" applyBorder="1" applyAlignment="1" applyProtection="1">
      <alignment horizontal="left" vertical="center"/>
      <protection locked="0"/>
    </xf>
    <xf numFmtId="0" fontId="7" fillId="2" borderId="3" xfId="10" applyNumberFormat="1" applyFill="1" applyBorder="1" applyAlignment="1" applyProtection="1">
      <alignment horizontal="left" vertical="center"/>
      <protection locked="0"/>
    </xf>
    <xf numFmtId="0" fontId="7" fillId="2" borderId="4" xfId="10" applyNumberFormat="1" applyFill="1" applyBorder="1" applyAlignment="1" applyProtection="1">
      <alignment horizontal="left" vertical="center"/>
      <protection locked="0"/>
    </xf>
    <xf numFmtId="0" fontId="9" fillId="0" borderId="5" xfId="1" applyFont="1" applyBorder="1" applyAlignment="1" applyProtection="1">
      <alignment horizontal="distributed" vertical="center" wrapText="1"/>
    </xf>
    <xf numFmtId="0" fontId="9" fillId="0" borderId="6" xfId="1" applyFont="1" applyBorder="1" applyAlignment="1" applyProtection="1">
      <alignment horizontal="distributed" vertical="center"/>
    </xf>
    <xf numFmtId="0" fontId="9" fillId="2" borderId="16" xfId="1" applyNumberFormat="1" applyFont="1" applyFill="1" applyBorder="1" applyAlignment="1" applyProtection="1">
      <alignment horizontal="left" vertical="center" shrinkToFit="1"/>
      <protection locked="0"/>
    </xf>
    <xf numFmtId="0" fontId="9" fillId="2" borderId="17" xfId="1" applyNumberFormat="1" applyFont="1" applyFill="1" applyBorder="1" applyAlignment="1" applyProtection="1">
      <alignment horizontal="left" vertical="center" shrinkToFit="1"/>
      <protection locked="0"/>
    </xf>
    <xf numFmtId="0" fontId="9" fillId="2" borderId="18" xfId="1" applyNumberFormat="1" applyFont="1" applyFill="1" applyBorder="1" applyAlignment="1" applyProtection="1">
      <alignment horizontal="left" vertical="center" shrinkToFit="1"/>
      <protection locked="0"/>
    </xf>
    <xf numFmtId="49" fontId="9" fillId="2" borderId="13" xfId="1" applyNumberFormat="1" applyFont="1" applyFill="1" applyBorder="1" applyAlignment="1" applyProtection="1">
      <alignment horizontal="left" vertical="center"/>
      <protection locked="0"/>
    </xf>
    <xf numFmtId="49" fontId="9" fillId="2" borderId="14" xfId="1" applyNumberFormat="1" applyFont="1" applyFill="1" applyBorder="1" applyAlignment="1" applyProtection="1">
      <alignment horizontal="left" vertical="center"/>
      <protection locked="0"/>
    </xf>
    <xf numFmtId="49" fontId="9" fillId="2" borderId="15" xfId="1" applyNumberFormat="1" applyFont="1" applyFill="1" applyBorder="1" applyAlignment="1" applyProtection="1">
      <alignment horizontal="left" vertical="center"/>
      <protection locked="0"/>
    </xf>
    <xf numFmtId="49" fontId="9" fillId="2" borderId="11" xfId="1" applyNumberFormat="1" applyFont="1" applyFill="1" applyBorder="1" applyAlignment="1" applyProtection="1">
      <alignment horizontal="left" vertical="center" shrinkToFit="1"/>
      <protection locked="0"/>
    </xf>
    <xf numFmtId="49" fontId="9" fillId="2" borderId="7" xfId="1" applyNumberFormat="1" applyFont="1" applyFill="1" applyBorder="1" applyAlignment="1" applyProtection="1">
      <alignment horizontal="left" vertical="center" shrinkToFit="1"/>
      <protection locked="0"/>
    </xf>
    <xf numFmtId="49" fontId="9" fillId="2" borderId="36" xfId="1" applyNumberFormat="1" applyFont="1" applyFill="1" applyBorder="1" applyAlignment="1" applyProtection="1">
      <alignment horizontal="left" vertical="center" shrinkToFit="1"/>
      <protection locked="0"/>
    </xf>
    <xf numFmtId="180" fontId="9" fillId="0" borderId="3" xfId="1" applyNumberFormat="1" applyFont="1" applyFill="1" applyBorder="1" applyAlignment="1" applyProtection="1">
      <alignment horizontal="left" vertical="center"/>
      <protection locked="0"/>
    </xf>
    <xf numFmtId="180" fontId="9" fillId="0" borderId="4" xfId="1" applyNumberFormat="1" applyFont="1" applyFill="1" applyBorder="1" applyAlignment="1" applyProtection="1">
      <alignment horizontal="left" vertical="center"/>
      <protection locked="0"/>
    </xf>
    <xf numFmtId="0" fontId="8" fillId="0" borderId="1" xfId="1" applyFont="1" applyBorder="1" applyAlignment="1" applyProtection="1">
      <alignment horizontal="center" vertical="center" shrinkToFit="1"/>
    </xf>
    <xf numFmtId="0" fontId="8" fillId="0" borderId="1" xfId="1" applyFont="1" applyBorder="1" applyAlignment="1" applyProtection="1">
      <alignment horizontal="center" vertical="center"/>
    </xf>
    <xf numFmtId="0" fontId="9" fillId="0" borderId="13" xfId="1" applyFont="1" applyBorder="1" applyAlignment="1" applyProtection="1">
      <alignment horizontal="center" vertical="center"/>
    </xf>
    <xf numFmtId="0" fontId="9" fillId="0" borderId="15" xfId="1" applyFont="1" applyBorder="1" applyAlignment="1" applyProtection="1">
      <alignment horizontal="center" vertical="center"/>
    </xf>
    <xf numFmtId="0" fontId="8" fillId="0" borderId="6" xfId="1" applyFont="1" applyBorder="1" applyAlignment="1" applyProtection="1">
      <alignment horizontal="center" vertical="center" wrapText="1"/>
    </xf>
    <xf numFmtId="49" fontId="24" fillId="2" borderId="2" xfId="10" applyNumberFormat="1" applyFont="1" applyFill="1" applyBorder="1" applyAlignment="1" applyProtection="1">
      <alignment horizontal="center" vertical="center"/>
      <protection locked="0"/>
    </xf>
    <xf numFmtId="49" fontId="24" fillId="2" borderId="3" xfId="10" applyNumberFormat="1" applyFont="1" applyFill="1" applyBorder="1" applyAlignment="1" applyProtection="1">
      <alignment horizontal="center" vertical="center"/>
      <protection locked="0"/>
    </xf>
    <xf numFmtId="49" fontId="24" fillId="2" borderId="4" xfId="10" applyNumberFormat="1" applyFont="1" applyFill="1" applyBorder="1" applyAlignment="1" applyProtection="1">
      <alignment horizontal="center" vertical="center"/>
      <protection locked="0"/>
    </xf>
    <xf numFmtId="49" fontId="9" fillId="2" borderId="13" xfId="1" applyNumberFormat="1" applyFont="1" applyFill="1" applyBorder="1" applyAlignment="1" applyProtection="1">
      <alignment horizontal="center" vertical="center" shrinkToFit="1"/>
      <protection locked="0"/>
    </xf>
    <xf numFmtId="49" fontId="9" fillId="2" borderId="14" xfId="1" applyNumberFormat="1" applyFont="1" applyFill="1" applyBorder="1" applyAlignment="1" applyProtection="1">
      <alignment horizontal="center" vertical="center" shrinkToFit="1"/>
      <protection locked="0"/>
    </xf>
    <xf numFmtId="49" fontId="9" fillId="2" borderId="15" xfId="1" applyNumberFormat="1" applyFont="1" applyFill="1" applyBorder="1" applyAlignment="1" applyProtection="1">
      <alignment horizontal="center" vertical="center" shrinkToFit="1"/>
      <protection locked="0"/>
    </xf>
    <xf numFmtId="49" fontId="9" fillId="2" borderId="11" xfId="1" applyNumberFormat="1" applyFont="1" applyFill="1" applyBorder="1" applyAlignment="1" applyProtection="1">
      <alignment horizontal="center" vertical="center" shrinkToFit="1"/>
      <protection locked="0"/>
    </xf>
    <xf numFmtId="49" fontId="9" fillId="2" borderId="7" xfId="1" applyNumberFormat="1" applyFont="1" applyFill="1" applyBorder="1" applyAlignment="1" applyProtection="1">
      <alignment horizontal="center" vertical="center" shrinkToFit="1"/>
      <protection locked="0"/>
    </xf>
    <xf numFmtId="49" fontId="9" fillId="2" borderId="36" xfId="1" applyNumberFormat="1" applyFont="1" applyFill="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xf>
    <xf numFmtId="0" fontId="9" fillId="2" borderId="2" xfId="1" applyNumberFormat="1" applyFont="1" applyFill="1" applyBorder="1" applyAlignment="1" applyProtection="1">
      <alignment horizontal="center" vertical="center"/>
      <protection locked="0"/>
    </xf>
    <xf numFmtId="0" fontId="9" fillId="2" borderId="3" xfId="1" applyNumberFormat="1" applyFont="1" applyFill="1" applyBorder="1" applyAlignment="1" applyProtection="1">
      <alignment horizontal="center" vertical="center"/>
      <protection locked="0"/>
    </xf>
    <xf numFmtId="38" fontId="9" fillId="0" borderId="1" xfId="2" applyFont="1" applyBorder="1" applyAlignment="1" applyProtection="1">
      <alignment horizontal="center" vertical="center"/>
    </xf>
    <xf numFmtId="38" fontId="9" fillId="0" borderId="4" xfId="6" applyFont="1" applyBorder="1" applyAlignment="1" applyProtection="1">
      <alignment horizontal="right" vertical="center"/>
    </xf>
    <xf numFmtId="38" fontId="9" fillId="0" borderId="1" xfId="6" applyFont="1" applyBorder="1" applyAlignment="1" applyProtection="1">
      <alignment horizontal="right" vertical="center"/>
    </xf>
    <xf numFmtId="38" fontId="9" fillId="0" borderId="2" xfId="6" applyFont="1" applyBorder="1" applyAlignment="1" applyProtection="1">
      <alignment horizontal="right" vertical="center"/>
    </xf>
    <xf numFmtId="38" fontId="9" fillId="0" borderId="1" xfId="2" applyFont="1" applyBorder="1" applyAlignment="1" applyProtection="1">
      <alignment horizontal="center" vertical="center" wrapText="1"/>
    </xf>
    <xf numFmtId="38" fontId="8" fillId="0" borderId="0" xfId="2" applyFont="1" applyAlignment="1" applyProtection="1">
      <alignment horizontal="left" vertical="center" wrapText="1"/>
    </xf>
    <xf numFmtId="38" fontId="9" fillId="0" borderId="0" xfId="2" applyFont="1" applyAlignment="1" applyProtection="1">
      <alignment horizontal="distributed" vertical="center"/>
    </xf>
    <xf numFmtId="38" fontId="8" fillId="0" borderId="0" xfId="2" applyFont="1" applyFill="1" applyAlignment="1" applyProtection="1">
      <alignment horizontal="left" vertical="center" shrinkToFit="1"/>
    </xf>
    <xf numFmtId="178" fontId="8" fillId="0" borderId="0" xfId="2" applyNumberFormat="1" applyFont="1" applyFill="1" applyAlignment="1" applyProtection="1">
      <alignment horizontal="left" vertical="center" shrinkToFit="1"/>
    </xf>
    <xf numFmtId="38" fontId="9" fillId="0" borderId="0" xfId="2" applyFont="1" applyAlignment="1" applyProtection="1">
      <alignment horizontal="left" vertical="center"/>
    </xf>
    <xf numFmtId="38" fontId="12" fillId="0" borderId="0" xfId="2" applyFont="1" applyAlignment="1" applyProtection="1">
      <alignment horizontal="center" vertical="center" wrapText="1"/>
    </xf>
    <xf numFmtId="38" fontId="12" fillId="0" borderId="0" xfId="2" applyFont="1" applyAlignment="1" applyProtection="1">
      <alignment horizontal="center" vertical="center"/>
    </xf>
    <xf numFmtId="38" fontId="9" fillId="0" borderId="0" xfId="2" applyFont="1" applyAlignment="1" applyProtection="1">
      <alignment vertical="center"/>
    </xf>
    <xf numFmtId="38" fontId="29" fillId="0" borderId="45" xfId="6" applyFont="1" applyBorder="1" applyAlignment="1">
      <alignment horizontal="center" vertical="center"/>
    </xf>
    <xf numFmtId="38" fontId="29" fillId="0" borderId="29" xfId="6" applyFont="1" applyBorder="1" applyAlignment="1">
      <alignment horizontal="center" vertical="center"/>
    </xf>
    <xf numFmtId="38" fontId="29" fillId="0" borderId="44" xfId="6" applyFont="1" applyBorder="1" applyAlignment="1">
      <alignment horizontal="center" vertical="center"/>
    </xf>
    <xf numFmtId="38" fontId="29" fillId="0" borderId="38" xfId="6" applyFont="1" applyBorder="1" applyAlignment="1">
      <alignment horizontal="center" vertical="center"/>
    </xf>
    <xf numFmtId="38" fontId="29" fillId="0" borderId="0" xfId="6" applyFont="1" applyBorder="1" applyAlignment="1">
      <alignment horizontal="center" vertical="center"/>
    </xf>
    <xf numFmtId="38" fontId="29" fillId="0" borderId="48" xfId="6" applyFont="1" applyBorder="1" applyAlignment="1">
      <alignment horizontal="center" vertical="center"/>
    </xf>
    <xf numFmtId="38" fontId="29" fillId="0" borderId="46" xfId="6" applyFont="1" applyBorder="1" applyAlignment="1">
      <alignment horizontal="center" vertical="center"/>
    </xf>
    <xf numFmtId="38" fontId="29" fillId="0" borderId="30" xfId="6" applyFont="1" applyBorder="1" applyAlignment="1">
      <alignment horizontal="center" vertical="center"/>
    </xf>
    <xf numFmtId="38" fontId="29" fillId="0" borderId="47" xfId="6" applyFont="1" applyBorder="1" applyAlignment="1">
      <alignment horizontal="center" vertical="center"/>
    </xf>
    <xf numFmtId="0" fontId="26" fillId="0" borderId="19" xfId="0" applyFont="1" applyBorder="1" applyAlignment="1" applyProtection="1">
      <alignment horizontal="center" vertical="center"/>
    </xf>
    <xf numFmtId="0" fontId="26" fillId="0" borderId="23" xfId="0" applyFont="1" applyBorder="1" applyAlignment="1" applyProtection="1">
      <alignment horizontal="center" vertical="center"/>
    </xf>
    <xf numFmtId="0" fontId="26" fillId="0" borderId="25" xfId="0" applyFont="1" applyBorder="1" applyAlignment="1" applyProtection="1">
      <alignment horizontal="center" vertical="center"/>
    </xf>
    <xf numFmtId="0" fontId="26" fillId="0" borderId="0" xfId="0" applyFont="1" applyBorder="1" applyAlignment="1">
      <alignment horizontal="center" vertical="center"/>
    </xf>
    <xf numFmtId="38" fontId="9" fillId="0" borderId="0" xfId="2" applyFont="1" applyFill="1" applyAlignment="1" applyProtection="1">
      <alignment horizontal="left" vertical="center" shrinkToFit="1"/>
    </xf>
    <xf numFmtId="0" fontId="26" fillId="0" borderId="40" xfId="0" applyFont="1" applyBorder="1" applyAlignment="1" applyProtection="1">
      <alignment horizontal="center" vertical="center"/>
    </xf>
    <xf numFmtId="0" fontId="26" fillId="0" borderId="41" xfId="0" applyFont="1" applyBorder="1" applyAlignment="1" applyProtection="1">
      <alignment horizontal="center" vertical="center"/>
    </xf>
    <xf numFmtId="0" fontId="26" fillId="0" borderId="40" xfId="0" applyFont="1" applyBorder="1" applyAlignment="1">
      <alignment horizontal="center" vertical="center" wrapText="1"/>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64" xfId="0" applyFont="1" applyBorder="1" applyAlignment="1">
      <alignment horizontal="center" vertical="center" wrapText="1"/>
    </xf>
    <xf numFmtId="0" fontId="26" fillId="0" borderId="64" xfId="0" applyFont="1" applyBorder="1" applyAlignment="1">
      <alignment horizontal="center" vertical="center"/>
    </xf>
    <xf numFmtId="0" fontId="26" fillId="0" borderId="63" xfId="0" applyFont="1" applyBorder="1" applyAlignment="1">
      <alignment horizontal="center" vertical="center"/>
    </xf>
    <xf numFmtId="38" fontId="12" fillId="0" borderId="0" xfId="2" applyFont="1" applyFill="1" applyAlignment="1" applyProtection="1">
      <alignment horizontal="distributed" vertical="distributed"/>
    </xf>
    <xf numFmtId="0" fontId="19" fillId="0" borderId="0" xfId="0" applyNumberFormat="1" applyFont="1" applyAlignment="1" applyProtection="1">
      <alignment horizontal="left" vertical="center" shrinkToFit="1"/>
    </xf>
    <xf numFmtId="178" fontId="19" fillId="0" borderId="0" xfId="0" applyNumberFormat="1" applyFont="1" applyAlignment="1" applyProtection="1">
      <alignment horizontal="left" vertical="center" shrinkToFit="1"/>
    </xf>
    <xf numFmtId="49" fontId="19" fillId="0" borderId="0" xfId="0" applyNumberFormat="1" applyFont="1" applyAlignment="1" applyProtection="1">
      <alignment horizontal="left" vertical="center" shrinkToFit="1"/>
    </xf>
    <xf numFmtId="38" fontId="12" fillId="0" borderId="0" xfId="2" applyFont="1" applyFill="1" applyAlignment="1" applyProtection="1">
      <alignment horizontal="distributed" vertical="distributed" shrinkToFit="1"/>
    </xf>
    <xf numFmtId="0" fontId="10" fillId="0" borderId="0" xfId="0" applyFont="1" applyAlignment="1" applyProtection="1">
      <alignment horizontal="distributed" vertical="center"/>
    </xf>
    <xf numFmtId="0" fontId="11" fillId="0" borderId="0" xfId="0" applyFont="1" applyAlignment="1" applyProtection="1">
      <alignment horizontal="center" vertical="center"/>
    </xf>
    <xf numFmtId="0" fontId="8" fillId="0" borderId="1"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0" xfId="0" applyFont="1" applyAlignment="1" applyProtection="1">
      <alignment horizontal="left" vertical="center" wrapText="1"/>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78" fontId="10" fillId="0" borderId="0" xfId="0" applyNumberFormat="1" applyFont="1" applyAlignment="1" applyProtection="1">
      <alignment horizontal="left" vertical="center" shrinkToFit="1"/>
    </xf>
    <xf numFmtId="0" fontId="8" fillId="0" borderId="0" xfId="0" applyFont="1" applyAlignment="1" applyProtection="1">
      <alignment horizontal="left" vertical="top"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2" borderId="2"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176" fontId="15" fillId="0" borderId="0" xfId="1" applyNumberFormat="1" applyFont="1" applyAlignment="1" applyProtection="1">
      <alignment horizontal="center" vertical="center"/>
    </xf>
    <xf numFmtId="0" fontId="31" fillId="0" borderId="0" xfId="0" applyFont="1" applyAlignment="1" applyProtection="1">
      <alignment horizontal="center" vertical="center"/>
    </xf>
    <xf numFmtId="56" fontId="0" fillId="5" borderId="2" xfId="0" applyNumberFormat="1" applyFill="1" applyBorder="1" applyAlignment="1">
      <alignment horizontal="center" vertical="center"/>
    </xf>
    <xf numFmtId="56" fontId="0" fillId="5" borderId="3" xfId="0" applyNumberFormat="1" applyFill="1" applyBorder="1" applyAlignment="1">
      <alignment horizontal="center" vertical="center"/>
    </xf>
    <xf numFmtId="56" fontId="0" fillId="5" borderId="4" xfId="0" applyNumberFormat="1" applyFill="1" applyBorder="1" applyAlignment="1">
      <alignment horizontal="center" vertical="center"/>
    </xf>
    <xf numFmtId="56" fontId="0" fillId="5" borderId="1" xfId="0" applyNumberFormat="1" applyFill="1" applyBorder="1" applyAlignment="1">
      <alignment horizontal="center" vertical="center"/>
    </xf>
    <xf numFmtId="0" fontId="0" fillId="5" borderId="5" xfId="0" applyFill="1" applyBorder="1" applyAlignment="1">
      <alignment horizontal="center" vertical="center" shrinkToFit="1"/>
    </xf>
    <xf numFmtId="0" fontId="0" fillId="5" borderId="6" xfId="0" applyFill="1" applyBorder="1" applyAlignment="1">
      <alignment horizontal="center" vertical="center" shrinkToFit="1"/>
    </xf>
    <xf numFmtId="56" fontId="0" fillId="2" borderId="2" xfId="0" applyNumberFormat="1" applyFill="1" applyBorder="1" applyAlignment="1">
      <alignment horizontal="center" vertical="center"/>
    </xf>
    <xf numFmtId="56" fontId="0" fillId="2" borderId="3" xfId="0" applyNumberFormat="1" applyFill="1" applyBorder="1" applyAlignment="1">
      <alignment horizontal="center" vertical="center"/>
    </xf>
    <xf numFmtId="56" fontId="0" fillId="2" borderId="4" xfId="0" applyNumberFormat="1"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56" fontId="0" fillId="2" borderId="1" xfId="0" applyNumberFormat="1" applyFill="1" applyBorder="1" applyAlignment="1">
      <alignment horizontal="center" vertical="center"/>
    </xf>
    <xf numFmtId="0" fontId="22" fillId="3" borderId="1" xfId="0" applyFont="1" applyFill="1" applyBorder="1" applyAlignment="1">
      <alignment horizontal="center" vertical="center" wrapText="1" shrinkToFit="1"/>
    </xf>
    <xf numFmtId="0" fontId="23" fillId="3" borderId="1" xfId="0" applyFont="1" applyFill="1" applyBorder="1" applyAlignment="1">
      <alignment horizontal="center" vertical="center" wrapText="1" shrinkToFit="1"/>
    </xf>
    <xf numFmtId="0" fontId="0" fillId="3" borderId="1" xfId="0" applyFill="1" applyBorder="1" applyAlignment="1">
      <alignment horizontal="center" vertical="center" shrinkToFit="1"/>
    </xf>
    <xf numFmtId="0" fontId="22" fillId="3" borderId="5"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22" fillId="3" borderId="6" xfId="0" applyFont="1" applyFill="1" applyBorder="1" applyAlignment="1">
      <alignment horizontal="center" vertical="center" wrapText="1" shrinkToFit="1"/>
    </xf>
    <xf numFmtId="0" fontId="22" fillId="3" borderId="5" xfId="0" applyFont="1" applyFill="1" applyBorder="1" applyAlignment="1">
      <alignment horizontal="center" vertical="center" shrinkToFit="1"/>
    </xf>
    <xf numFmtId="0" fontId="22" fillId="3" borderId="10"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49" fontId="0" fillId="3" borderId="1" xfId="0" applyNumberFormat="1" applyFill="1" applyBorder="1" applyAlignment="1">
      <alignment horizontal="center" vertical="center" shrinkToFit="1"/>
    </xf>
    <xf numFmtId="0" fontId="0" fillId="4" borderId="5"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5" xfId="0" applyFill="1" applyBorder="1" applyAlignment="1">
      <alignment horizontal="center" vertical="center" wrapText="1" shrinkToFit="1"/>
    </xf>
    <xf numFmtId="0" fontId="0" fillId="7" borderId="9" xfId="0" applyFill="1" applyBorder="1" applyAlignment="1">
      <alignment horizontal="center" vertical="center"/>
    </xf>
    <xf numFmtId="0" fontId="10" fillId="0" borderId="1" xfId="0" applyFont="1" applyFill="1" applyBorder="1" applyAlignment="1" applyProtection="1">
      <alignment horizontal="left" vertical="center" shrinkToFit="1"/>
      <protection locked="0"/>
    </xf>
  </cellXfs>
  <cellStyles count="11">
    <cellStyle name="ハイパーリンク" xfId="10" builtinId="8"/>
    <cellStyle name="桁区切り" xfId="6" builtinId="6"/>
    <cellStyle name="桁区切り 2" xfId="2"/>
    <cellStyle name="桁区切り 3" xfId="8"/>
    <cellStyle name="桁区切り 3 4" xfId="3"/>
    <cellStyle name="標準" xfId="0" builtinId="0"/>
    <cellStyle name="標準 2" xfId="1"/>
    <cellStyle name="標準 2 2" xfId="4"/>
    <cellStyle name="標準 2 2 2" xfId="9"/>
    <cellStyle name="標準 3" xfId="7"/>
    <cellStyle name="標準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136071</xdr:colOff>
      <xdr:row>0</xdr:row>
      <xdr:rowOff>136072</xdr:rowOff>
    </xdr:from>
    <xdr:to>
      <xdr:col>11</xdr:col>
      <xdr:colOff>40821</xdr:colOff>
      <xdr:row>2</xdr:row>
      <xdr:rowOff>95250</xdr:rowOff>
    </xdr:to>
    <xdr:sp macro="" textlink="">
      <xdr:nvSpPr>
        <xdr:cNvPr id="2" name="テキスト ボックス 1"/>
        <xdr:cNvSpPr txBox="1"/>
      </xdr:nvSpPr>
      <xdr:spPr>
        <a:xfrm>
          <a:off x="8273142" y="136072"/>
          <a:ext cx="1265465" cy="48985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提出必須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250030</xdr:colOff>
      <xdr:row>2</xdr:row>
      <xdr:rowOff>130969</xdr:rowOff>
    </xdr:from>
    <xdr:to>
      <xdr:col>14</xdr:col>
      <xdr:colOff>321468</xdr:colOff>
      <xdr:row>7</xdr:row>
      <xdr:rowOff>142875</xdr:rowOff>
    </xdr:to>
    <xdr:sp macro="" textlink="">
      <xdr:nvSpPr>
        <xdr:cNvPr id="3" name="テキスト ボックス 2"/>
        <xdr:cNvSpPr txBox="1"/>
      </xdr:nvSpPr>
      <xdr:spPr>
        <a:xfrm>
          <a:off x="6619874" y="488157"/>
          <a:ext cx="2833688" cy="90487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l"/>
          <a:r>
            <a:rPr kumimoji="1" lang="ja-JP" altLang="en-US" sz="2000" b="1">
              <a:solidFill>
                <a:sysClr val="windowText" lastClr="000000"/>
              </a:solidFill>
            </a:rPr>
            <a:t>提出必須</a:t>
          </a:r>
          <a:endParaRPr kumimoji="1" lang="en-US" altLang="ja-JP" sz="20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口座情報の記載漏れにご注意ください。</a:t>
          </a:r>
          <a:endParaRPr kumimoji="1" lang="en-US" altLang="ja-JP" sz="1100" b="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888999</xdr:colOff>
      <xdr:row>8</xdr:row>
      <xdr:rowOff>15872</xdr:rowOff>
    </xdr:from>
    <xdr:to>
      <xdr:col>28</xdr:col>
      <xdr:colOff>730250</xdr:colOff>
      <xdr:row>21</xdr:row>
      <xdr:rowOff>111125</xdr:rowOff>
    </xdr:to>
    <xdr:sp macro="" textlink="">
      <xdr:nvSpPr>
        <xdr:cNvPr id="3" name="テキスト ボックス 2"/>
        <xdr:cNvSpPr txBox="1"/>
      </xdr:nvSpPr>
      <xdr:spPr>
        <a:xfrm>
          <a:off x="14382749" y="2397122"/>
          <a:ext cx="7905751" cy="51593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b="1">
              <a:solidFill>
                <a:srgbClr val="FF0000"/>
              </a:solidFill>
              <a:latin typeface="BIZ UDPゴシック" panose="020B0400000000000000" pitchFamily="50" charset="-128"/>
              <a:ea typeface="BIZ UDPゴシック" panose="020B0400000000000000" pitchFamily="50" charset="-128"/>
            </a:rPr>
            <a:t>提出必須</a:t>
          </a:r>
          <a:endParaRPr kumimoji="1" lang="en-US" altLang="ja-JP" sz="1800" b="1">
            <a:solidFill>
              <a:srgbClr val="FF0000"/>
            </a:solidFill>
            <a:latin typeface="BIZ UDPゴシック" panose="020B0400000000000000" pitchFamily="50" charset="-128"/>
            <a:ea typeface="BIZ UDPゴシック" panose="020B0400000000000000" pitchFamily="50" charset="-128"/>
          </a:endParaRPr>
        </a:p>
        <a:p>
          <a:pPr algn="l"/>
          <a:r>
            <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時間について</a:t>
          </a:r>
          <a:endPar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ja-JP" altLang="en-US" sz="1600" b="0" i="0" u="sng" strike="noStrike">
              <a:solidFill>
                <a:schemeClr val="dk1"/>
              </a:solidFill>
              <a:effectLst/>
              <a:latin typeface="BIZ UDPゴシック" panose="020B0400000000000000" pitchFamily="50" charset="-128"/>
              <a:ea typeface="BIZ UDPゴシック" panose="020B0400000000000000" pitchFamily="50" charset="-128"/>
              <a:cs typeface="+mn-cs"/>
            </a:rPr>
            <a:t>　公表された時間の範囲内</a:t>
          </a:r>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で、実際に開設された時間を記入してください。</a:t>
          </a:r>
          <a:endPar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　延長した時間や前倒しして開設した時間は対象外です。</a:t>
          </a:r>
          <a:endPar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　（公表された時間は</a:t>
          </a:r>
          <a:r>
            <a:rPr lang="ja-JP" altLang="en-US" sz="1600" b="1" i="0" u="none" strike="noStrike">
              <a:solidFill>
                <a:schemeClr val="dk1"/>
              </a:solidFill>
              <a:effectLst/>
              <a:latin typeface="BIZ UDPゴシック" panose="020B0400000000000000" pitchFamily="50" charset="-128"/>
              <a:ea typeface="BIZ UDPゴシック" panose="020B0400000000000000" pitchFamily="50" charset="-128"/>
              <a:cs typeface="+mn-cs"/>
            </a:rPr>
            <a:t>セルフチェックシート</a:t>
          </a:r>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にてご確認ください。）</a:t>
          </a:r>
          <a:endPar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pPr algn="l"/>
          <a:r>
            <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
          </a:r>
          <a:br>
            <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600">
              <a:latin typeface="BIZ UDPゴシック" panose="020B0400000000000000" pitchFamily="50" charset="-128"/>
              <a:ea typeface="BIZ UDPゴシック" panose="020B0400000000000000" pitchFamily="50" charset="-128"/>
            </a:rPr>
            <a:t> </a:t>
          </a:r>
          <a:r>
            <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600" b="0" i="0" u="none" strike="noStrike">
              <a:solidFill>
                <a:schemeClr val="dk1"/>
              </a:solidFill>
              <a:effectLst/>
              <a:latin typeface="BIZ UDPゴシック" panose="020B0400000000000000" pitchFamily="50" charset="-128"/>
              <a:ea typeface="BIZ UDPゴシック" panose="020B0400000000000000" pitchFamily="50" charset="-128"/>
              <a:cs typeface="+mn-cs"/>
            </a:rPr>
            <a:t>事前届出のなかった日は支援金の交付対象になりません。</a:t>
          </a:r>
          <a:endParaRPr lang="en-US" altLang="ja-JP" sz="16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600">
              <a:latin typeface="BIZ UDPゴシック" panose="020B0400000000000000" pitchFamily="50" charset="-128"/>
              <a:ea typeface="BIZ UDPゴシック" panose="020B0400000000000000" pitchFamily="50" charset="-128"/>
            </a:rPr>
            <a:t>（例１）公表</a:t>
          </a:r>
          <a:r>
            <a:rPr kumimoji="1" lang="en-US" altLang="ja-JP" sz="1600">
              <a:latin typeface="BIZ UDPゴシック" panose="020B0400000000000000" pitchFamily="50" charset="-128"/>
              <a:ea typeface="BIZ UDPゴシック" panose="020B0400000000000000" pitchFamily="50" charset="-128"/>
            </a:rPr>
            <a:t>9</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　→　開設</a:t>
          </a:r>
          <a:r>
            <a:rPr kumimoji="1" lang="en-US" altLang="ja-JP" sz="1600">
              <a:latin typeface="BIZ UDPゴシック" panose="020B0400000000000000" pitchFamily="50" charset="-128"/>
              <a:ea typeface="BIZ UDPゴシック" panose="020B0400000000000000" pitchFamily="50" charset="-128"/>
            </a:rPr>
            <a:t>8</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　→　申請</a:t>
          </a:r>
          <a:r>
            <a:rPr kumimoji="1" lang="en-US" altLang="ja-JP" sz="1600">
              <a:latin typeface="BIZ UDPゴシック" panose="020B0400000000000000" pitchFamily="50" charset="-128"/>
              <a:ea typeface="BIZ UDPゴシック" panose="020B0400000000000000" pitchFamily="50" charset="-128"/>
            </a:rPr>
            <a:t>9</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p>
        <a:p>
          <a:pPr algn="l"/>
          <a:r>
            <a:rPr kumimoji="1" lang="ja-JP" altLang="en-US" sz="1600">
              <a:latin typeface="BIZ UDPゴシック" panose="020B0400000000000000" pitchFamily="50" charset="-128"/>
              <a:ea typeface="BIZ UDPゴシック" panose="020B0400000000000000" pitchFamily="50" charset="-128"/>
            </a:rPr>
            <a:t>（例２）公表</a:t>
          </a:r>
          <a:r>
            <a:rPr kumimoji="1" lang="en-US" altLang="ja-JP" sz="1600">
              <a:latin typeface="BIZ UDPゴシック" panose="020B0400000000000000" pitchFamily="50" charset="-128"/>
              <a:ea typeface="BIZ UDPゴシック" panose="020B0400000000000000" pitchFamily="50" charset="-128"/>
            </a:rPr>
            <a:t>9</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　→　開設</a:t>
          </a:r>
          <a:r>
            <a:rPr kumimoji="1" lang="en-US" altLang="ja-JP" sz="1600">
              <a:latin typeface="BIZ UDPゴシック" panose="020B0400000000000000" pitchFamily="50" charset="-128"/>
              <a:ea typeface="BIZ UDPゴシック" panose="020B0400000000000000" pitchFamily="50" charset="-128"/>
            </a:rPr>
            <a:t>9</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13</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　→　申請：</a:t>
          </a:r>
          <a:r>
            <a:rPr kumimoji="1" lang="en-US" altLang="ja-JP" sz="1600">
              <a:latin typeface="BIZ UDPゴシック" panose="020B0400000000000000" pitchFamily="50" charset="-128"/>
              <a:ea typeface="BIZ UDPゴシック" panose="020B0400000000000000" pitchFamily="50" charset="-128"/>
            </a:rPr>
            <a:t>00</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12</a:t>
          </a:r>
          <a:r>
            <a:rPr kumimoji="1" lang="ja-JP" altLang="en-US" sz="1600">
              <a:latin typeface="BIZ UDPゴシック" panose="020B0400000000000000" pitchFamily="50" charset="-128"/>
              <a:ea typeface="BIZ UDPゴシック" panose="020B0400000000000000" pitchFamily="50" charset="-128"/>
            </a:rPr>
            <a:t>：</a:t>
          </a:r>
          <a:r>
            <a:rPr kumimoji="1" lang="en-US" altLang="ja-JP" sz="1600">
              <a:latin typeface="BIZ UDPゴシック" panose="020B0400000000000000" pitchFamily="50" charset="-128"/>
              <a:ea typeface="BIZ UDPゴシック" panose="020B0400000000000000" pitchFamily="50" charset="-128"/>
            </a:rPr>
            <a:t>00</a:t>
          </a:r>
        </a:p>
        <a:p>
          <a:endParaRPr lang="en-US" altLang="ja-JP" sz="1600" b="0" i="0">
            <a:solidFill>
              <a:schemeClr val="dk1"/>
            </a:solidFill>
            <a:effectLst/>
            <a:latin typeface="BIZ UDPゴシック" panose="020B0400000000000000" pitchFamily="50" charset="-128"/>
            <a:ea typeface="BIZ UDPゴシック" panose="020B0400000000000000" pitchFamily="50" charset="-128"/>
            <a:cs typeface="+mn-cs"/>
          </a:endParaRPr>
        </a:p>
        <a:p>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 </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指定区分については、セルフチェックシートで府ホームページにおいて日曜、祝日等の診療・検査医療機関開設状況として公表された区分をご確認いただき、実際の指定区分と相違ない場合は公表された区分を、相違がある期間がある場合は次のとおり記入してください。</a:t>
          </a:r>
        </a:p>
        <a:p>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型」として公表されていたものの「準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型」に指定変更されていた期間がある場合</a:t>
          </a:r>
          <a:b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→当該期間については「準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型」と記入（準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型の単価での交付となります）</a:t>
          </a:r>
        </a:p>
        <a:p>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型」又は「準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型」として公表されていたものの「</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型」に指定変更されていた期間がある場合</a:t>
          </a:r>
          <a:b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→当該期間については「</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型」と記入（</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型の単価での交付となります）</a:t>
          </a:r>
        </a:p>
        <a:p>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型」として公表されていたものの「</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型」に指定変更されていた期間がある場合</a:t>
          </a:r>
          <a:b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→当該期間については「準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型」と記入（準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型の単価での交付となります）</a:t>
          </a:r>
        </a:p>
        <a:p>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型」として公表されていたものの「</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型」又は「準</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A</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型」に指定変更されていた期間がある場合</a:t>
          </a:r>
          <a:b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　　→当該期間については「</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型」と記入（</a:t>
          </a:r>
          <a:r>
            <a:rPr lang="en-US" altLang="ja-JP" sz="1600" b="0" i="0">
              <a:solidFill>
                <a:schemeClr val="dk1"/>
              </a:solidFill>
              <a:effectLst/>
              <a:latin typeface="BIZ UDPゴシック" panose="020B0400000000000000" pitchFamily="50" charset="-128"/>
              <a:ea typeface="BIZ UDPゴシック" panose="020B0400000000000000" pitchFamily="50" charset="-128"/>
              <a:cs typeface="+mn-cs"/>
            </a:rPr>
            <a:t>B</a:t>
          </a:r>
          <a:r>
            <a:rPr lang="ja-JP" altLang="en-US" sz="1600" b="0" i="0">
              <a:solidFill>
                <a:schemeClr val="dk1"/>
              </a:solidFill>
              <a:effectLst/>
              <a:latin typeface="BIZ UDPゴシック" panose="020B0400000000000000" pitchFamily="50" charset="-128"/>
              <a:ea typeface="BIZ UDPゴシック" panose="020B0400000000000000" pitchFamily="50" charset="-128"/>
              <a:cs typeface="+mn-cs"/>
            </a:rPr>
            <a:t>型の単価での交付となります）</a:t>
          </a:r>
        </a:p>
        <a:p>
          <a:pPr algn="l"/>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19</xdr:col>
      <xdr:colOff>190500</xdr:colOff>
      <xdr:row>0</xdr:row>
      <xdr:rowOff>174625</xdr:rowOff>
    </xdr:from>
    <xdr:to>
      <xdr:col>20</xdr:col>
      <xdr:colOff>773340</xdr:colOff>
      <xdr:row>2</xdr:row>
      <xdr:rowOff>108857</xdr:rowOff>
    </xdr:to>
    <xdr:sp macro="" textlink="">
      <xdr:nvSpPr>
        <xdr:cNvPr id="4" name="テキスト ボックス 3"/>
        <xdr:cNvSpPr txBox="1"/>
      </xdr:nvSpPr>
      <xdr:spPr>
        <a:xfrm>
          <a:off x="11715750" y="174625"/>
          <a:ext cx="1265465" cy="48985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提出必須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581906</xdr:colOff>
      <xdr:row>4</xdr:row>
      <xdr:rowOff>41622</xdr:rowOff>
    </xdr:to>
    <xdr:sp macro="" textlink="">
      <xdr:nvSpPr>
        <xdr:cNvPr id="3" name="テキスト ボックス 2"/>
        <xdr:cNvSpPr txBox="1"/>
      </xdr:nvSpPr>
      <xdr:spPr>
        <a:xfrm>
          <a:off x="7866529" y="414618"/>
          <a:ext cx="1265465" cy="48985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提出必須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321468</xdr:colOff>
      <xdr:row>2</xdr:row>
      <xdr:rowOff>35720</xdr:rowOff>
    </xdr:from>
    <xdr:to>
      <xdr:col>16</xdr:col>
      <xdr:colOff>205808</xdr:colOff>
      <xdr:row>4</xdr:row>
      <xdr:rowOff>132670</xdr:rowOff>
    </xdr:to>
    <xdr:sp macro="" textlink="">
      <xdr:nvSpPr>
        <xdr:cNvPr id="3" name="テキスト ボックス 2"/>
        <xdr:cNvSpPr txBox="1"/>
      </xdr:nvSpPr>
      <xdr:spPr>
        <a:xfrm>
          <a:off x="8346281" y="523876"/>
          <a:ext cx="1265465" cy="489857"/>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rPr>
            <a:t>提出必須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gpos.task-asp.net/cu/270008/ea/residents/portal/ho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18"/>
  <sheetViews>
    <sheetView tabSelected="1" view="pageBreakPreview" zoomScale="70" zoomScaleNormal="100" zoomScaleSheetLayoutView="70" workbookViewId="0">
      <selection activeCell="F4" sqref="F4"/>
    </sheetView>
  </sheetViews>
  <sheetFormatPr defaultRowHeight="13.5" x14ac:dyDescent="0.4"/>
  <cols>
    <col min="1" max="1" width="2.5" style="11" customWidth="1"/>
    <col min="2" max="2" width="38.125" style="11" bestFit="1" customWidth="1"/>
    <col min="3" max="3" width="11.625" style="11" customWidth="1"/>
    <col min="4" max="8" width="9" style="11"/>
    <col min="9" max="9" width="9.75" style="11" customWidth="1"/>
    <col min="10" max="16384" width="9" style="11"/>
  </cols>
  <sheetData>
    <row r="1" spans="1:21" ht="27.75" customHeight="1" thickBot="1" x14ac:dyDescent="0.45">
      <c r="A1" s="29"/>
      <c r="B1" s="29" t="s">
        <v>143</v>
      </c>
      <c r="C1" s="29"/>
      <c r="D1" s="29"/>
      <c r="E1" s="29"/>
      <c r="F1" s="29"/>
      <c r="G1" s="29"/>
      <c r="H1" s="29"/>
      <c r="I1" s="4"/>
    </row>
    <row r="2" spans="1:21" ht="14.25" x14ac:dyDescent="0.4">
      <c r="A2" s="29"/>
      <c r="B2" s="29" t="s">
        <v>0</v>
      </c>
      <c r="C2" s="29"/>
      <c r="D2" s="29"/>
      <c r="E2" s="29"/>
      <c r="F2" s="29"/>
      <c r="G2" s="29"/>
      <c r="H2" s="29"/>
      <c r="I2" s="29"/>
      <c r="M2" s="210" t="s">
        <v>102</v>
      </c>
      <c r="N2" s="201"/>
      <c r="O2" s="201"/>
      <c r="P2" s="201"/>
      <c r="Q2" s="201"/>
      <c r="R2" s="201"/>
      <c r="S2" s="202"/>
      <c r="T2" s="203"/>
      <c r="U2" s="204"/>
    </row>
    <row r="3" spans="1:21" ht="11.25" customHeight="1" x14ac:dyDescent="0.4">
      <c r="A3" s="29"/>
      <c r="B3" s="29"/>
      <c r="C3" s="29"/>
      <c r="D3" s="29"/>
      <c r="E3" s="29"/>
      <c r="F3" s="29"/>
      <c r="G3" s="29"/>
      <c r="H3" s="29"/>
      <c r="I3" s="29"/>
      <c r="M3" s="211" t="s">
        <v>103</v>
      </c>
      <c r="N3" s="199" t="s">
        <v>104</v>
      </c>
      <c r="O3" s="200"/>
      <c r="P3" s="200"/>
      <c r="Q3" s="200"/>
      <c r="R3" s="200"/>
      <c r="S3" s="198"/>
      <c r="T3" s="89"/>
      <c r="U3" s="205"/>
    </row>
    <row r="4" spans="1:21" ht="27.75" customHeight="1" thickBot="1" x14ac:dyDescent="0.45">
      <c r="A4" s="29"/>
      <c r="B4" s="31" t="s">
        <v>81</v>
      </c>
      <c r="C4" s="68" t="s">
        <v>82</v>
      </c>
      <c r="D4" s="248">
        <v>5</v>
      </c>
      <c r="E4" s="30" t="s">
        <v>83</v>
      </c>
      <c r="F4" s="71"/>
      <c r="G4" s="30" t="s">
        <v>84</v>
      </c>
      <c r="H4" s="71"/>
      <c r="I4" s="72" t="s">
        <v>85</v>
      </c>
      <c r="M4" s="212" t="s">
        <v>105</v>
      </c>
      <c r="N4" s="206"/>
      <c r="O4" s="206"/>
      <c r="P4" s="207"/>
      <c r="Q4" s="207"/>
      <c r="R4" s="207"/>
      <c r="S4" s="207"/>
      <c r="T4" s="208"/>
      <c r="U4" s="209"/>
    </row>
    <row r="5" spans="1:21" ht="27.75" customHeight="1" x14ac:dyDescent="0.4">
      <c r="A5" s="29"/>
      <c r="B5" s="263" t="s">
        <v>58</v>
      </c>
      <c r="C5" s="33" t="s">
        <v>1</v>
      </c>
      <c r="D5" s="246"/>
      <c r="E5" s="30" t="s">
        <v>2</v>
      </c>
      <c r="F5" s="246"/>
      <c r="G5" s="34"/>
      <c r="H5" s="34"/>
      <c r="I5" s="35"/>
      <c r="J5" s="16"/>
      <c r="K5" s="14"/>
      <c r="L5" s="14"/>
      <c r="M5" s="14"/>
    </row>
    <row r="6" spans="1:21" ht="27.75" customHeight="1" x14ac:dyDescent="0.4">
      <c r="A6" s="29"/>
      <c r="B6" s="264"/>
      <c r="C6" s="247" t="s">
        <v>57</v>
      </c>
      <c r="D6" s="271"/>
      <c r="E6" s="272"/>
      <c r="F6" s="272"/>
      <c r="G6" s="272"/>
      <c r="H6" s="272"/>
      <c r="I6" s="273"/>
      <c r="J6" s="213" t="s">
        <v>129</v>
      </c>
      <c r="K6" s="14"/>
      <c r="L6" s="14"/>
      <c r="M6" s="14"/>
    </row>
    <row r="7" spans="1:21" ht="15.75" customHeight="1" x14ac:dyDescent="0.4">
      <c r="A7" s="29"/>
      <c r="B7" s="36" t="s">
        <v>54</v>
      </c>
      <c r="C7" s="268"/>
      <c r="D7" s="269"/>
      <c r="E7" s="269"/>
      <c r="F7" s="269"/>
      <c r="G7" s="269"/>
      <c r="H7" s="269"/>
      <c r="I7" s="270"/>
      <c r="J7" s="28"/>
      <c r="K7" s="14"/>
      <c r="L7" s="14"/>
      <c r="M7" s="14"/>
    </row>
    <row r="8" spans="1:21" ht="27.75" customHeight="1" x14ac:dyDescent="0.4">
      <c r="A8" s="29"/>
      <c r="B8" s="37" t="s">
        <v>53</v>
      </c>
      <c r="C8" s="265"/>
      <c r="D8" s="266"/>
      <c r="E8" s="266"/>
      <c r="F8" s="266"/>
      <c r="G8" s="266"/>
      <c r="H8" s="266"/>
      <c r="I8" s="267"/>
      <c r="J8" s="213" t="s">
        <v>129</v>
      </c>
      <c r="K8" s="14"/>
      <c r="L8" s="14"/>
      <c r="M8" s="14"/>
    </row>
    <row r="9" spans="1:21" ht="27.75" customHeight="1" x14ac:dyDescent="0.4">
      <c r="A9" s="29"/>
      <c r="B9" s="31" t="s">
        <v>39</v>
      </c>
      <c r="C9" s="256"/>
      <c r="D9" s="257"/>
      <c r="E9" s="254" t="s">
        <v>40</v>
      </c>
      <c r="F9" s="255"/>
      <c r="G9" s="256"/>
      <c r="H9" s="258"/>
      <c r="I9" s="257"/>
      <c r="J9" s="44" t="s">
        <v>21</v>
      </c>
      <c r="K9" s="14"/>
      <c r="L9" s="14"/>
      <c r="M9" s="14"/>
    </row>
    <row r="10" spans="1:21" ht="27.75" customHeight="1" x14ac:dyDescent="0.4">
      <c r="A10" s="29"/>
      <c r="B10" s="263" t="s">
        <v>19</v>
      </c>
      <c r="C10" s="32" t="s">
        <v>4</v>
      </c>
      <c r="D10" s="246"/>
      <c r="E10" s="30" t="s">
        <v>5</v>
      </c>
      <c r="F10" s="246"/>
      <c r="G10" s="34"/>
      <c r="H10" s="34"/>
      <c r="I10" s="35"/>
    </row>
    <row r="11" spans="1:21" ht="27.75" customHeight="1" x14ac:dyDescent="0.4">
      <c r="A11" s="29"/>
      <c r="B11" s="264"/>
      <c r="C11" s="83" t="s">
        <v>57</v>
      </c>
      <c r="D11" s="271"/>
      <c r="E11" s="272"/>
      <c r="F11" s="272"/>
      <c r="G11" s="272"/>
      <c r="H11" s="272"/>
      <c r="I11" s="273"/>
    </row>
    <row r="12" spans="1:21" ht="15.75" customHeight="1" x14ac:dyDescent="0.4">
      <c r="A12" s="29"/>
      <c r="B12" s="36" t="s">
        <v>54</v>
      </c>
      <c r="C12" s="268"/>
      <c r="D12" s="269"/>
      <c r="E12" s="269"/>
      <c r="F12" s="269"/>
      <c r="G12" s="269"/>
      <c r="H12" s="269"/>
      <c r="I12" s="270"/>
      <c r="J12" s="28"/>
      <c r="K12" s="14"/>
      <c r="L12" s="14"/>
      <c r="M12" s="14"/>
    </row>
    <row r="13" spans="1:21" ht="27.75" customHeight="1" x14ac:dyDescent="0.4">
      <c r="A13" s="29"/>
      <c r="B13" s="38" t="s">
        <v>6</v>
      </c>
      <c r="C13" s="252"/>
      <c r="D13" s="252"/>
      <c r="E13" s="252"/>
      <c r="F13" s="252"/>
      <c r="G13" s="252"/>
      <c r="H13" s="252"/>
      <c r="I13" s="252"/>
    </row>
    <row r="14" spans="1:21" ht="27.75" customHeight="1" x14ac:dyDescent="0.4">
      <c r="A14" s="29"/>
      <c r="B14" s="39" t="s">
        <v>99</v>
      </c>
      <c r="C14" s="259"/>
      <c r="D14" s="259"/>
      <c r="E14" s="274" t="s">
        <v>111</v>
      </c>
      <c r="F14" s="274"/>
      <c r="G14" s="274"/>
      <c r="H14" s="274"/>
      <c r="I14" s="275"/>
      <c r="J14" s="43"/>
    </row>
    <row r="15" spans="1:21" ht="27.75" customHeight="1" x14ac:dyDescent="0.4">
      <c r="A15" s="29"/>
      <c r="B15" s="39" t="s">
        <v>100</v>
      </c>
      <c r="C15" s="259"/>
      <c r="D15" s="259"/>
      <c r="E15" s="259"/>
      <c r="F15" s="259"/>
      <c r="G15" s="94" t="s">
        <v>112</v>
      </c>
      <c r="H15" s="94"/>
      <c r="I15" s="95"/>
      <c r="J15" s="43"/>
    </row>
    <row r="16" spans="1:21" ht="27.75" customHeight="1" x14ac:dyDescent="0.4">
      <c r="A16" s="29"/>
      <c r="B16" s="40" t="s">
        <v>41</v>
      </c>
      <c r="C16" s="256"/>
      <c r="D16" s="257"/>
      <c r="E16" s="254" t="s">
        <v>42</v>
      </c>
      <c r="F16" s="255"/>
      <c r="G16" s="256"/>
      <c r="H16" s="258"/>
      <c r="I16" s="257"/>
    </row>
    <row r="17" spans="1:9" ht="27.75" customHeight="1" x14ac:dyDescent="0.4">
      <c r="A17" s="29"/>
      <c r="B17" s="41" t="s">
        <v>43</v>
      </c>
      <c r="C17" s="253"/>
      <c r="D17" s="253"/>
      <c r="E17" s="253"/>
      <c r="F17" s="253"/>
      <c r="G17" s="253"/>
      <c r="H17" s="253"/>
      <c r="I17" s="253"/>
    </row>
    <row r="18" spans="1:9" ht="27.75" customHeight="1" x14ac:dyDescent="0.4">
      <c r="A18" s="29"/>
      <c r="B18" s="31" t="s">
        <v>7</v>
      </c>
      <c r="C18" s="260"/>
      <c r="D18" s="261"/>
      <c r="E18" s="261"/>
      <c r="F18" s="261"/>
      <c r="G18" s="261"/>
      <c r="H18" s="261"/>
      <c r="I18" s="262"/>
    </row>
  </sheetData>
  <sheetProtection algorithmName="SHA-512" hashValue="IkWJA06k/cSkLog7GZMYC5f1dLHyJTAwRJ2rA1T9m2aB9nC1pjNiPbrXdYrjTwdnQutUOOKb7ejMQpqbwCPAQQ==" saltValue="J1uvUAqLuvApHRbPeXdKgQ==" spinCount="100000" sheet="1" objects="1" scenarios="1"/>
  <mergeCells count="19">
    <mergeCell ref="C18:I18"/>
    <mergeCell ref="B5:B6"/>
    <mergeCell ref="C8:I8"/>
    <mergeCell ref="B10:B11"/>
    <mergeCell ref="G9:I9"/>
    <mergeCell ref="E9:F9"/>
    <mergeCell ref="C9:D9"/>
    <mergeCell ref="C7:I7"/>
    <mergeCell ref="D11:I11"/>
    <mergeCell ref="D6:I6"/>
    <mergeCell ref="C14:D14"/>
    <mergeCell ref="E14:I14"/>
    <mergeCell ref="C12:I12"/>
    <mergeCell ref="C13:I13"/>
    <mergeCell ref="C17:I17"/>
    <mergeCell ref="E16:F16"/>
    <mergeCell ref="C16:D16"/>
    <mergeCell ref="G16:I16"/>
    <mergeCell ref="C15:F15"/>
  </mergeCells>
  <phoneticPr fontId="2"/>
  <dataValidations count="5">
    <dataValidation imeMode="halfAlpha" allowBlank="1" showInputMessage="1" showErrorMessage="1" sqref="H4 D4:D5 F4:F5 D10 F10 C18:I18"/>
    <dataValidation imeMode="fullKatakana" allowBlank="1" showInputMessage="1" showErrorMessage="1" sqref="C7:I7 C12:I12"/>
    <dataValidation imeMode="on" allowBlank="1" showInputMessage="1" showErrorMessage="1" sqref="C11 C6 G9:I9 C9:D9"/>
    <dataValidation type="textLength" operator="equal" allowBlank="1" showInputMessage="1" showErrorMessage="1" sqref="C15:F15">
      <formula1>10</formula1>
    </dataValidation>
    <dataValidation imeMode="hiragana" allowBlank="1" showInputMessage="1" showErrorMessage="1" sqref="C8:I8 C13:I13 C16:D16 G16:I16"/>
  </dataValidations>
  <hyperlinks>
    <hyperlink ref="N3" r:id="rId1" display="https://lgpos.task-asp.net/cu/270008/ea/residents/portal/home"/>
  </hyperlinks>
  <pageMargins left="0.7" right="0.7" top="0.75" bottom="0.75" header="0.3" footer="0.3"/>
  <pageSetup paperSize="9" scale="7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33"/>
  <sheetViews>
    <sheetView view="pageBreakPreview" zoomScale="80" zoomScaleNormal="80" zoomScaleSheetLayoutView="80" workbookViewId="0">
      <selection activeCell="L6" sqref="L6"/>
    </sheetView>
  </sheetViews>
  <sheetFormatPr defaultRowHeight="13.5" x14ac:dyDescent="0.4"/>
  <cols>
    <col min="1" max="1" width="6.25" style="11" customWidth="1"/>
    <col min="2" max="2" width="8.125" style="11" customWidth="1"/>
    <col min="3" max="3" width="9" style="11" customWidth="1"/>
    <col min="4" max="4" width="12.625" style="11" customWidth="1"/>
    <col min="5" max="5" width="9" style="11" customWidth="1"/>
    <col min="6" max="6" width="12" style="11" customWidth="1"/>
    <col min="7" max="7" width="2" style="11" customWidth="1"/>
    <col min="8" max="8" width="9" style="11"/>
    <col min="9" max="9" width="9" style="11" customWidth="1"/>
    <col min="10" max="10" width="6.25" style="11" customWidth="1"/>
    <col min="11" max="16384" width="9" style="11"/>
  </cols>
  <sheetData>
    <row r="1" spans="1:10" ht="14.25" x14ac:dyDescent="0.4">
      <c r="A1" s="18" t="s">
        <v>164</v>
      </c>
      <c r="B1" s="18"/>
      <c r="C1" s="18"/>
      <c r="D1" s="18"/>
      <c r="E1" s="18"/>
      <c r="F1" s="19" t="s">
        <v>74</v>
      </c>
      <c r="G1" s="18"/>
      <c r="H1" s="299" t="str">
        <f>基本情報シート※最初に記入してください。!C4&amp;基本情報シート※最初に記入してください。!D4&amp;基本情報シート※最初に記入してください。!E4&amp;基本情報シート※最初に記入してください。!F4&amp;基本情報シート※最初に記入してください。!G4&amp;基本情報シート※最初に記入してください。!H4&amp;基本情報シート※最初に記入してください。!I4</f>
        <v>令和5年月日</v>
      </c>
      <c r="I1" s="299"/>
      <c r="J1" s="299"/>
    </row>
    <row r="2" spans="1:10" ht="14.25" x14ac:dyDescent="0.4">
      <c r="A2" s="18"/>
      <c r="B2" s="18"/>
      <c r="C2" s="18"/>
      <c r="D2" s="18"/>
      <c r="E2" s="18"/>
      <c r="F2" s="18"/>
      <c r="G2" s="18"/>
      <c r="H2" s="18"/>
      <c r="I2" s="18"/>
      <c r="J2" s="18"/>
    </row>
    <row r="3" spans="1:10" ht="14.25" x14ac:dyDescent="0.4">
      <c r="A3" s="18" t="s">
        <v>73</v>
      </c>
      <c r="B3" s="18"/>
      <c r="C3" s="18"/>
      <c r="D3" s="18"/>
      <c r="E3" s="18"/>
      <c r="F3" s="19"/>
      <c r="G3" s="18"/>
      <c r="H3" s="302"/>
      <c r="I3" s="302"/>
      <c r="J3" s="302"/>
    </row>
    <row r="4" spans="1:10" ht="14.25" x14ac:dyDescent="0.4">
      <c r="A4" s="18"/>
      <c r="B4" s="18"/>
      <c r="C4" s="18"/>
      <c r="D4" s="18"/>
      <c r="E4" s="18"/>
      <c r="F4" s="19"/>
      <c r="G4" s="18"/>
      <c r="H4" s="66"/>
      <c r="I4" s="66"/>
      <c r="J4" s="66"/>
    </row>
    <row r="5" spans="1:10" ht="14.25" x14ac:dyDescent="0.4">
      <c r="A5" s="18"/>
      <c r="B5" s="18"/>
      <c r="C5" s="18"/>
      <c r="D5" s="18"/>
      <c r="E5" s="18"/>
    </row>
    <row r="6" spans="1:10" ht="14.25" x14ac:dyDescent="0.4">
      <c r="A6" s="18"/>
      <c r="B6" s="18"/>
      <c r="C6" s="18"/>
      <c r="D6" s="18"/>
      <c r="E6" s="18"/>
      <c r="F6" s="98" t="s">
        <v>20</v>
      </c>
      <c r="H6" s="300" t="str">
        <f>IF(基本情報シート※最初に記入してください。!D6&lt;&gt;"",基本情報シート※最初に記入してください。!C6&amp;基本情報シート※最初に記入してください。!D6,"")</f>
        <v/>
      </c>
      <c r="I6" s="300"/>
      <c r="J6" s="300"/>
    </row>
    <row r="7" spans="1:10" ht="14.25" x14ac:dyDescent="0.4">
      <c r="A7" s="69"/>
      <c r="B7" s="69"/>
      <c r="C7" s="69"/>
      <c r="D7" s="69"/>
      <c r="E7" s="69"/>
      <c r="F7" s="98" t="s">
        <v>80</v>
      </c>
      <c r="H7" s="301">
        <f>基本情報シート※最初に記入してください。!C8</f>
        <v>0</v>
      </c>
      <c r="I7" s="301"/>
      <c r="J7" s="301"/>
    </row>
    <row r="8" spans="1:10" ht="14.25" x14ac:dyDescent="0.4">
      <c r="A8" s="97"/>
      <c r="B8" s="97"/>
      <c r="C8" s="97"/>
      <c r="D8" s="97"/>
      <c r="E8" s="97"/>
      <c r="F8" s="99" t="s">
        <v>113</v>
      </c>
      <c r="H8" s="300" t="str">
        <f>基本情報シート※最初に記入してください。!C11&amp;基本情報シート※最初に記入してください。!D11</f>
        <v>大阪府</v>
      </c>
      <c r="I8" s="300"/>
      <c r="J8" s="300"/>
    </row>
    <row r="9" spans="1:10" ht="14.25" x14ac:dyDescent="0.4">
      <c r="A9" s="18"/>
      <c r="B9" s="18"/>
      <c r="C9" s="18"/>
      <c r="D9" s="18"/>
      <c r="E9" s="18"/>
      <c r="F9" s="98" t="s">
        <v>79</v>
      </c>
      <c r="G9" s="20"/>
      <c r="H9" s="301">
        <f>基本情報シート※最初に記入してください。!C13</f>
        <v>0</v>
      </c>
      <c r="I9" s="301"/>
      <c r="J9" s="301"/>
    </row>
    <row r="10" spans="1:10" ht="14.25" x14ac:dyDescent="0.4">
      <c r="A10" s="18"/>
      <c r="B10" s="18"/>
      <c r="C10" s="18"/>
      <c r="D10" s="18"/>
      <c r="E10" s="18"/>
      <c r="F10" s="98" t="s">
        <v>110</v>
      </c>
      <c r="G10" s="20"/>
      <c r="H10" s="300" t="str">
        <f>基本情報シート※最初に記入してください。!C9&amp;"　"&amp;基本情報シート※最初に記入してください。!G9</f>
        <v>　</v>
      </c>
      <c r="I10" s="300"/>
      <c r="J10" s="300"/>
    </row>
    <row r="11" spans="1:10" ht="14.25" x14ac:dyDescent="0.4">
      <c r="A11" s="18"/>
      <c r="B11" s="18"/>
      <c r="C11" s="18"/>
      <c r="D11" s="18"/>
      <c r="E11" s="18"/>
      <c r="F11" s="18"/>
      <c r="G11" s="18"/>
      <c r="H11" s="18"/>
      <c r="I11" s="18"/>
      <c r="J11" s="18"/>
    </row>
    <row r="12" spans="1:10" ht="14.25" x14ac:dyDescent="0.4">
      <c r="A12" s="18"/>
      <c r="B12" s="18"/>
      <c r="C12" s="18"/>
      <c r="D12" s="18"/>
      <c r="E12" s="18"/>
      <c r="F12" s="18"/>
      <c r="G12" s="18"/>
      <c r="H12" s="18"/>
      <c r="I12" s="18"/>
      <c r="J12" s="18"/>
    </row>
    <row r="13" spans="1:10" ht="42.75" customHeight="1" x14ac:dyDescent="0.4">
      <c r="A13" s="303" t="s">
        <v>165</v>
      </c>
      <c r="B13" s="304"/>
      <c r="C13" s="304"/>
      <c r="D13" s="304"/>
      <c r="E13" s="304"/>
      <c r="F13" s="304"/>
      <c r="G13" s="304"/>
      <c r="H13" s="304"/>
      <c r="I13" s="304"/>
      <c r="J13" s="304"/>
    </row>
    <row r="14" spans="1:10" ht="14.25" x14ac:dyDescent="0.4">
      <c r="A14" s="305"/>
      <c r="B14" s="305"/>
      <c r="C14" s="305"/>
      <c r="D14" s="305"/>
      <c r="E14" s="305"/>
      <c r="F14" s="305"/>
      <c r="G14" s="305"/>
      <c r="H14" s="305"/>
      <c r="I14" s="305"/>
      <c r="J14" s="305"/>
    </row>
    <row r="15" spans="1:10" ht="45.75" customHeight="1" x14ac:dyDescent="0.4">
      <c r="A15" s="18"/>
      <c r="B15" s="298" t="s">
        <v>108</v>
      </c>
      <c r="C15" s="298"/>
      <c r="D15" s="298"/>
      <c r="E15" s="298"/>
      <c r="F15" s="298"/>
      <c r="G15" s="298"/>
      <c r="H15" s="298"/>
      <c r="I15" s="298"/>
      <c r="J15" s="18"/>
    </row>
    <row r="16" spans="1:10" ht="14.25" x14ac:dyDescent="0.4">
      <c r="A16" s="69"/>
      <c r="B16" s="298"/>
      <c r="C16" s="298"/>
      <c r="D16" s="298"/>
      <c r="E16" s="298"/>
      <c r="F16" s="298"/>
      <c r="G16" s="298"/>
      <c r="H16" s="298"/>
      <c r="I16" s="298"/>
      <c r="J16" s="69"/>
    </row>
    <row r="17" spans="1:11" ht="14.25" x14ac:dyDescent="0.4">
      <c r="A17" s="70"/>
      <c r="B17" s="70"/>
      <c r="C17" s="70"/>
      <c r="D17" s="70"/>
      <c r="E17" s="70"/>
      <c r="F17" s="70"/>
      <c r="G17" s="70"/>
      <c r="H17" s="70"/>
      <c r="I17" s="70"/>
      <c r="J17" s="70"/>
    </row>
    <row r="18" spans="1:11" ht="36.75" customHeight="1" x14ac:dyDescent="0.4">
      <c r="A18" s="89"/>
      <c r="B18" s="87">
        <v>1</v>
      </c>
      <c r="C18" s="297" t="s">
        <v>109</v>
      </c>
      <c r="D18" s="297"/>
      <c r="E18" s="65" t="s">
        <v>71</v>
      </c>
      <c r="F18" s="294">
        <f>別紙!B4</f>
        <v>0</v>
      </c>
      <c r="G18" s="295"/>
      <c r="H18" s="296"/>
      <c r="I18" s="76" t="s">
        <v>11</v>
      </c>
      <c r="K18" s="17" t="s">
        <v>131</v>
      </c>
    </row>
    <row r="19" spans="1:11" ht="32.25" customHeight="1" x14ac:dyDescent="0.4">
      <c r="A19" s="89"/>
      <c r="B19" s="87">
        <v>2</v>
      </c>
      <c r="C19" s="293" t="s">
        <v>86</v>
      </c>
      <c r="D19" s="293"/>
      <c r="E19" s="293" t="s">
        <v>130</v>
      </c>
      <c r="F19" s="293"/>
      <c r="G19" s="293"/>
      <c r="H19" s="293"/>
      <c r="I19" s="293"/>
      <c r="J19" s="90"/>
    </row>
    <row r="20" spans="1:11" ht="21.75" customHeight="1" x14ac:dyDescent="0.4">
      <c r="A20" s="70"/>
      <c r="B20" s="64"/>
      <c r="C20" s="64"/>
      <c r="D20" s="64"/>
      <c r="E20" s="70"/>
      <c r="F20" s="70"/>
      <c r="G20" s="70"/>
      <c r="H20" s="70"/>
      <c r="I20" s="70"/>
      <c r="J20" s="70"/>
    </row>
    <row r="21" spans="1:11" ht="14.25" x14ac:dyDescent="0.15">
      <c r="A21" s="74" t="s">
        <v>72</v>
      </c>
      <c r="B21" s="88"/>
      <c r="C21" s="62"/>
      <c r="D21" s="62"/>
      <c r="E21" s="62"/>
      <c r="F21" s="62"/>
      <c r="G21" s="62"/>
      <c r="H21" s="62"/>
      <c r="I21" s="62"/>
      <c r="J21" s="62"/>
    </row>
    <row r="22" spans="1:11" ht="14.25" x14ac:dyDescent="0.15">
      <c r="A22" s="62" t="s">
        <v>144</v>
      </c>
      <c r="B22" s="62"/>
      <c r="C22" s="75"/>
      <c r="D22" s="75"/>
      <c r="E22" s="75"/>
      <c r="F22" s="75"/>
      <c r="G22" s="62"/>
      <c r="H22" s="62"/>
      <c r="I22" s="62"/>
      <c r="J22" s="62"/>
    </row>
    <row r="23" spans="1:11" ht="14.25" x14ac:dyDescent="0.15">
      <c r="A23" s="62" t="s">
        <v>168</v>
      </c>
      <c r="B23" s="62"/>
      <c r="C23" s="75"/>
      <c r="D23" s="75"/>
      <c r="E23" s="75"/>
      <c r="F23" s="75"/>
      <c r="G23" s="62"/>
      <c r="H23" s="62"/>
      <c r="I23" s="62"/>
      <c r="J23" s="62"/>
    </row>
    <row r="24" spans="1:11" ht="14.25" x14ac:dyDescent="0.15">
      <c r="A24" s="62" t="s">
        <v>169</v>
      </c>
      <c r="B24" s="62"/>
      <c r="C24" s="75"/>
      <c r="D24" s="75"/>
      <c r="E24" s="75"/>
      <c r="F24" s="75"/>
      <c r="G24" s="62"/>
      <c r="H24" s="62"/>
      <c r="I24" s="62"/>
      <c r="J24" s="62"/>
    </row>
    <row r="25" spans="1:11" ht="21.75" customHeight="1" x14ac:dyDescent="0.4">
      <c r="A25" s="63"/>
      <c r="B25" s="64"/>
      <c r="C25" s="64"/>
      <c r="D25" s="64"/>
      <c r="E25" s="63"/>
      <c r="F25" s="63"/>
      <c r="G25" s="63"/>
      <c r="H25" s="63"/>
      <c r="I25" s="63"/>
      <c r="J25" s="63"/>
    </row>
    <row r="26" spans="1:11" ht="14.25" x14ac:dyDescent="0.4">
      <c r="A26" s="73" t="s">
        <v>87</v>
      </c>
      <c r="B26" s="64"/>
      <c r="C26" s="64"/>
      <c r="D26" s="64"/>
      <c r="E26" s="70"/>
      <c r="F26" s="70"/>
      <c r="G26" s="70"/>
      <c r="H26" s="70"/>
      <c r="I26" s="70"/>
      <c r="J26" s="70"/>
    </row>
    <row r="27" spans="1:11" ht="27.95" customHeight="1" x14ac:dyDescent="0.4">
      <c r="A27" s="290" t="s">
        <v>67</v>
      </c>
      <c r="B27" s="290"/>
      <c r="C27" s="291"/>
      <c r="D27" s="292"/>
      <c r="E27" s="22" t="s">
        <v>68</v>
      </c>
      <c r="F27" s="22"/>
      <c r="G27" s="22"/>
      <c r="H27" s="22"/>
      <c r="I27" s="22"/>
      <c r="J27" s="84"/>
      <c r="K27" s="11" t="s">
        <v>161</v>
      </c>
    </row>
    <row r="28" spans="1:11" ht="27.95" customHeight="1" x14ac:dyDescent="0.4">
      <c r="A28" s="290"/>
      <c r="B28" s="290"/>
      <c r="C28" s="256"/>
      <c r="D28" s="258"/>
      <c r="E28" s="22" t="s">
        <v>69</v>
      </c>
      <c r="F28" s="22"/>
      <c r="G28" s="22"/>
      <c r="H28" s="22"/>
      <c r="I28" s="22"/>
      <c r="J28" s="84"/>
    </row>
    <row r="29" spans="1:11" ht="27.95" customHeight="1" x14ac:dyDescent="0.4">
      <c r="A29" s="276" t="s">
        <v>64</v>
      </c>
      <c r="B29" s="276"/>
      <c r="C29" s="256"/>
      <c r="D29" s="258"/>
      <c r="E29" s="61"/>
      <c r="F29" s="61" t="s">
        <v>66</v>
      </c>
      <c r="G29" s="258"/>
      <c r="H29" s="258"/>
      <c r="I29" s="258"/>
      <c r="J29" s="60" t="s">
        <v>65</v>
      </c>
    </row>
    <row r="30" spans="1:11" ht="27.95" customHeight="1" x14ac:dyDescent="0.4">
      <c r="A30" s="277" t="s">
        <v>63</v>
      </c>
      <c r="B30" s="277"/>
      <c r="C30" s="281"/>
      <c r="D30" s="282"/>
      <c r="E30" s="282"/>
      <c r="F30" s="282"/>
      <c r="G30" s="282"/>
      <c r="H30" s="282"/>
      <c r="I30" s="282"/>
      <c r="J30" s="283"/>
      <c r="K30" s="17" t="s">
        <v>132</v>
      </c>
    </row>
    <row r="31" spans="1:11" ht="16.5" customHeight="1" x14ac:dyDescent="0.4">
      <c r="A31" s="278" t="s">
        <v>37</v>
      </c>
      <c r="B31" s="279"/>
      <c r="C31" s="284"/>
      <c r="D31" s="285"/>
      <c r="E31" s="285"/>
      <c r="F31" s="285"/>
      <c r="G31" s="285"/>
      <c r="H31" s="285"/>
      <c r="I31" s="285"/>
      <c r="J31" s="286"/>
    </row>
    <row r="32" spans="1:11" ht="27.95" customHeight="1" x14ac:dyDescent="0.4">
      <c r="A32" s="280" t="s">
        <v>62</v>
      </c>
      <c r="B32" s="280"/>
      <c r="C32" s="287"/>
      <c r="D32" s="288"/>
      <c r="E32" s="288"/>
      <c r="F32" s="288"/>
      <c r="G32" s="288"/>
      <c r="H32" s="288"/>
      <c r="I32" s="288"/>
      <c r="J32" s="289"/>
    </row>
    <row r="33" spans="1:10" x14ac:dyDescent="0.15">
      <c r="A33" s="62"/>
      <c r="B33" s="62"/>
      <c r="C33" s="62"/>
      <c r="D33" s="62"/>
      <c r="E33" s="62"/>
      <c r="F33" s="62"/>
      <c r="G33" s="62"/>
      <c r="H33" s="62"/>
      <c r="I33" s="62"/>
      <c r="J33" s="62"/>
    </row>
  </sheetData>
  <sheetProtection algorithmName="SHA-512" hashValue="4xsJblLFgRsgLVdBvgB/3r6c3FSkMlSK4ndbzDG18iQdvBMcxFQd3yvJEem5KGCrKdYAxOfl1xoFozD2gR38mQ==" saltValue="iOrrx4vK7coYSjHi0F21HQ==" spinCount="100000" sheet="1" objects="1" scenarios="1"/>
  <mergeCells count="26">
    <mergeCell ref="B15:I16"/>
    <mergeCell ref="H1:J1"/>
    <mergeCell ref="H6:J6"/>
    <mergeCell ref="H9:J9"/>
    <mergeCell ref="H10:J10"/>
    <mergeCell ref="H3:J3"/>
    <mergeCell ref="H8:J8"/>
    <mergeCell ref="A13:J13"/>
    <mergeCell ref="A14:J14"/>
    <mergeCell ref="H7:J7"/>
    <mergeCell ref="A27:B28"/>
    <mergeCell ref="C27:D27"/>
    <mergeCell ref="C28:D28"/>
    <mergeCell ref="E19:I19"/>
    <mergeCell ref="F18:H18"/>
    <mergeCell ref="C18:D18"/>
    <mergeCell ref="C19:D19"/>
    <mergeCell ref="A29:B29"/>
    <mergeCell ref="A30:B30"/>
    <mergeCell ref="A31:B31"/>
    <mergeCell ref="A32:B32"/>
    <mergeCell ref="C30:J30"/>
    <mergeCell ref="C31:J31"/>
    <mergeCell ref="C32:J32"/>
    <mergeCell ref="G29:I29"/>
    <mergeCell ref="C29:D29"/>
  </mergeCells>
  <phoneticPr fontId="2"/>
  <dataValidations count="3">
    <dataValidation type="list" allowBlank="1" showInputMessage="1" showErrorMessage="1" sqref="C29:D29">
      <formula1>"普通,当座,その他"</formula1>
    </dataValidation>
    <dataValidation imeMode="fullKatakana" allowBlank="1" showInputMessage="1" showErrorMessage="1" sqref="C31"/>
    <dataValidation imeMode="halfAlpha" allowBlank="1" showInputMessage="1" showErrorMessage="1" sqref="C30"/>
  </dataValidations>
  <pageMargins left="0.7" right="0.7" top="0.75" bottom="0.75"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Q35"/>
  <sheetViews>
    <sheetView view="pageBreakPreview" topLeftCell="A10" zoomScale="60" zoomScaleNormal="100" workbookViewId="0">
      <selection activeCell="C11" sqref="C11"/>
    </sheetView>
  </sheetViews>
  <sheetFormatPr defaultRowHeight="18.75" x14ac:dyDescent="0.4"/>
  <cols>
    <col min="1" max="1" width="6.25" style="100" customWidth="1"/>
    <col min="2" max="2" width="17.125" style="100" bestFit="1" customWidth="1"/>
    <col min="3" max="3" width="14.375" style="101" customWidth="1"/>
    <col min="4" max="4" width="8.625" style="101" customWidth="1"/>
    <col min="5" max="5" width="1.625" style="101" customWidth="1"/>
    <col min="6" max="6" width="8.625" style="101" customWidth="1"/>
    <col min="7" max="7" width="1.625" style="101" customWidth="1"/>
    <col min="8" max="8" width="8.625" style="101" customWidth="1"/>
    <col min="9" max="9" width="1.625" style="101" customWidth="1"/>
    <col min="10" max="11" width="8.625" style="101" customWidth="1"/>
    <col min="12" max="12" width="1.625" style="101" customWidth="1"/>
    <col min="13" max="13" width="8.625" style="101" customWidth="1"/>
    <col min="14" max="14" width="1.625" style="101" customWidth="1"/>
    <col min="15" max="15" width="8.625" style="101" customWidth="1"/>
    <col min="16" max="16" width="1.625" style="101" customWidth="1"/>
    <col min="17" max="17" width="8.625" style="101" customWidth="1"/>
    <col min="18" max="18" width="13.625" style="235" customWidth="1"/>
    <col min="19" max="19" width="21.75" style="100" customWidth="1"/>
    <col min="20" max="20" width="9" style="101"/>
    <col min="21" max="21" width="16.875" style="103" customWidth="1"/>
    <col min="22" max="22" width="17.25" style="101" bestFit="1" customWidth="1"/>
    <col min="23" max="26" width="14.125" style="101" customWidth="1"/>
    <col min="27" max="27" width="16.125" style="101" customWidth="1"/>
    <col min="28" max="28" width="15.875" style="101" customWidth="1"/>
    <col min="29" max="30" width="16.125" style="101" customWidth="1"/>
    <col min="31" max="31" width="9" style="101" customWidth="1"/>
    <col min="32" max="32" width="17.125" style="104" customWidth="1"/>
    <col min="33" max="33" width="12" style="104" bestFit="1" customWidth="1"/>
    <col min="34" max="41" width="7.625" style="101" customWidth="1"/>
    <col min="42" max="42" width="13.625" style="101" customWidth="1"/>
    <col min="43" max="43" width="16.125" style="101" bestFit="1" customWidth="1"/>
    <col min="44" max="46" width="4.625" style="101" customWidth="1"/>
    <col min="47" max="16384" width="9" style="101"/>
  </cols>
  <sheetData>
    <row r="1" spans="1:43" ht="25.5" customHeight="1" x14ac:dyDescent="0.4">
      <c r="A1" s="100" t="s">
        <v>145</v>
      </c>
      <c r="R1" s="234"/>
      <c r="S1" s="102"/>
    </row>
    <row r="2" spans="1:43" ht="18.75" customHeight="1" x14ac:dyDescent="0.4">
      <c r="A2" s="105"/>
      <c r="L2" s="328" t="s">
        <v>20</v>
      </c>
      <c r="M2" s="328"/>
      <c r="N2" s="328"/>
      <c r="O2" s="328"/>
      <c r="P2" s="328"/>
      <c r="Q2" s="329" t="str">
        <f>IF(基本情報シート※最初に記入してください。!D6&lt;&gt;"",基本情報シート※最初に記入してください。!C6&amp;基本情報シート※最初に記入してください。!D6,"")</f>
        <v/>
      </c>
      <c r="R2" s="329"/>
      <c r="S2" s="329"/>
    </row>
    <row r="3" spans="1:43" ht="18.75" customHeight="1" thickBot="1" x14ac:dyDescent="0.45">
      <c r="A3" s="105"/>
      <c r="B3" s="100" t="s">
        <v>127</v>
      </c>
      <c r="L3" s="328" t="s">
        <v>80</v>
      </c>
      <c r="M3" s="328"/>
      <c r="N3" s="328"/>
      <c r="O3" s="328"/>
      <c r="P3" s="328"/>
      <c r="Q3" s="330">
        <f>基本情報シート※最初に記入してください。!C8</f>
        <v>0</v>
      </c>
      <c r="R3" s="330"/>
      <c r="S3" s="330"/>
      <c r="W3" s="98"/>
      <c r="X3" s="11"/>
      <c r="Y3" s="319"/>
      <c r="Z3" s="319"/>
      <c r="AA3" s="319"/>
    </row>
    <row r="4" spans="1:43" ht="18.75" customHeight="1" x14ac:dyDescent="0.4">
      <c r="A4" s="106"/>
      <c r="B4" s="306">
        <f>SUM(S11:S20)</f>
        <v>0</v>
      </c>
      <c r="C4" s="307"/>
      <c r="D4" s="307"/>
      <c r="E4" s="307"/>
      <c r="F4" s="307"/>
      <c r="G4" s="307"/>
      <c r="H4" s="307"/>
      <c r="I4" s="308"/>
      <c r="L4" s="332" t="s">
        <v>113</v>
      </c>
      <c r="M4" s="332"/>
      <c r="N4" s="332"/>
      <c r="O4" s="332"/>
      <c r="P4" s="332"/>
      <c r="Q4" s="331" t="str">
        <f>基本情報シート※最初に記入してください。!C11&amp;基本情報シート※最初に記入してください。!D11</f>
        <v>大阪府</v>
      </c>
      <c r="R4" s="331"/>
      <c r="S4" s="331"/>
      <c r="U4" s="103">
        <f>IF(B4=S21,,"エラーあり")</f>
        <v>0</v>
      </c>
      <c r="W4" s="98"/>
      <c r="X4" s="11"/>
      <c r="Y4" s="319"/>
      <c r="Z4" s="319"/>
      <c r="AA4" s="319"/>
      <c r="AF4" s="107"/>
      <c r="AG4" s="107"/>
    </row>
    <row r="5" spans="1:43" ht="18.75" customHeight="1" x14ac:dyDescent="0.4">
      <c r="A5" s="112"/>
      <c r="B5" s="309"/>
      <c r="C5" s="310"/>
      <c r="D5" s="310"/>
      <c r="E5" s="310"/>
      <c r="F5" s="310"/>
      <c r="G5" s="310"/>
      <c r="H5" s="310"/>
      <c r="I5" s="311"/>
      <c r="J5" s="21"/>
      <c r="L5" s="328" t="s">
        <v>79</v>
      </c>
      <c r="M5" s="328"/>
      <c r="N5" s="328"/>
      <c r="O5" s="328"/>
      <c r="P5" s="328"/>
      <c r="Q5" s="330">
        <f>基本情報シート※最初に記入してください。!C13</f>
        <v>0</v>
      </c>
      <c r="R5" s="330"/>
      <c r="S5" s="330"/>
      <c r="U5" s="103">
        <f>IF(B4=AQ22,,"エラーあり")</f>
        <v>0</v>
      </c>
      <c r="W5" s="99"/>
      <c r="X5" s="11"/>
      <c r="Y5" s="319"/>
      <c r="Z5" s="319"/>
      <c r="AA5" s="319"/>
      <c r="AF5" s="113"/>
      <c r="AG5" s="113"/>
    </row>
    <row r="6" spans="1:43" ht="18.75" customHeight="1" thickBot="1" x14ac:dyDescent="0.45">
      <c r="A6" s="114"/>
      <c r="B6" s="312"/>
      <c r="C6" s="313"/>
      <c r="D6" s="313"/>
      <c r="E6" s="313"/>
      <c r="F6" s="313"/>
      <c r="G6" s="313"/>
      <c r="H6" s="313"/>
      <c r="I6" s="314"/>
      <c r="J6" s="21" t="s">
        <v>70</v>
      </c>
      <c r="L6" s="328" t="s">
        <v>110</v>
      </c>
      <c r="M6" s="328"/>
      <c r="N6" s="328"/>
      <c r="O6" s="328"/>
      <c r="P6" s="328"/>
      <c r="Q6" s="329" t="str">
        <f>基本情報シート※最初に記入してください。!C9&amp;"　"&amp;基本情報シート※最初に記入してください。!G9</f>
        <v>　</v>
      </c>
      <c r="R6" s="329"/>
      <c r="S6" s="329"/>
      <c r="W6" s="98"/>
      <c r="X6" s="20"/>
      <c r="Y6" s="319"/>
      <c r="Z6" s="319"/>
      <c r="AA6" s="319"/>
      <c r="AF6" s="116"/>
      <c r="AG6" s="116"/>
    </row>
    <row r="7" spans="1:43" ht="18.75" customHeight="1" thickBot="1" x14ac:dyDescent="0.45">
      <c r="A7" s="114"/>
      <c r="B7" s="115"/>
      <c r="C7" s="108"/>
      <c r="D7" s="109"/>
      <c r="E7" s="109"/>
      <c r="F7" s="109"/>
      <c r="G7" s="109"/>
      <c r="H7" s="109"/>
      <c r="I7" s="109"/>
      <c r="O7" s="110"/>
      <c r="P7" s="103"/>
      <c r="S7" s="111"/>
      <c r="U7" s="117"/>
      <c r="V7" s="109"/>
      <c r="W7" s="98"/>
      <c r="X7" s="20"/>
      <c r="Y7" s="319"/>
      <c r="Z7" s="319"/>
      <c r="AA7" s="319"/>
      <c r="AF7" s="116"/>
      <c r="AG7" s="116"/>
    </row>
    <row r="8" spans="1:43" ht="50.25" thickBot="1" x14ac:dyDescent="0.45">
      <c r="A8" s="320"/>
      <c r="B8" s="321"/>
      <c r="C8" s="184" t="s">
        <v>126</v>
      </c>
      <c r="D8" s="322" t="s">
        <v>114</v>
      </c>
      <c r="E8" s="323"/>
      <c r="F8" s="323"/>
      <c r="G8" s="323"/>
      <c r="H8" s="323"/>
      <c r="I8" s="323"/>
      <c r="J8" s="324"/>
      <c r="K8" s="325" t="s">
        <v>115</v>
      </c>
      <c r="L8" s="326"/>
      <c r="M8" s="326"/>
      <c r="N8" s="326"/>
      <c r="O8" s="326"/>
      <c r="P8" s="326"/>
      <c r="Q8" s="327"/>
      <c r="R8" s="236" t="s">
        <v>88</v>
      </c>
      <c r="S8" s="223" t="s">
        <v>116</v>
      </c>
      <c r="U8" s="118" t="s">
        <v>117</v>
      </c>
      <c r="V8" s="119"/>
      <c r="W8" s="119"/>
      <c r="X8" s="119"/>
      <c r="Y8" s="119"/>
      <c r="Z8" s="119"/>
      <c r="AA8" s="119"/>
      <c r="AB8" s="119"/>
      <c r="AC8" s="119"/>
      <c r="AD8" s="119"/>
      <c r="AE8" s="104"/>
      <c r="AH8" s="318" t="s">
        <v>118</v>
      </c>
      <c r="AI8" s="318"/>
      <c r="AJ8" s="318"/>
      <c r="AK8" s="318"/>
      <c r="AL8" s="318" t="s">
        <v>119</v>
      </c>
      <c r="AM8" s="318"/>
      <c r="AN8" s="318"/>
      <c r="AO8" s="318"/>
      <c r="AP8" s="101" t="s">
        <v>120</v>
      </c>
      <c r="AQ8" s="101" t="s">
        <v>121</v>
      </c>
    </row>
    <row r="9" spans="1:43" ht="32.1" customHeight="1" thickBot="1" x14ac:dyDescent="0.45">
      <c r="A9" s="215"/>
      <c r="B9" s="216" t="s">
        <v>122</v>
      </c>
      <c r="C9" s="217" t="s">
        <v>123</v>
      </c>
      <c r="D9" s="121">
        <v>8</v>
      </c>
      <c r="E9" s="122" t="s">
        <v>59</v>
      </c>
      <c r="F9" s="123">
        <v>0</v>
      </c>
      <c r="G9" s="122" t="s">
        <v>60</v>
      </c>
      <c r="H9" s="124">
        <v>12</v>
      </c>
      <c r="I9" s="122" t="s">
        <v>59</v>
      </c>
      <c r="J9" s="123">
        <v>0</v>
      </c>
      <c r="K9" s="125">
        <v>16</v>
      </c>
      <c r="L9" s="122" t="s">
        <v>59</v>
      </c>
      <c r="M9" s="123">
        <v>0</v>
      </c>
      <c r="N9" s="122" t="s">
        <v>60</v>
      </c>
      <c r="O9" s="124">
        <v>19</v>
      </c>
      <c r="P9" s="122" t="s">
        <v>59</v>
      </c>
      <c r="Q9" s="123">
        <v>30</v>
      </c>
      <c r="R9" s="237">
        <f>(H9-D9+(J9-F9)/60)+(O9-K9+(Q9-M9)/60)</f>
        <v>7.5</v>
      </c>
      <c r="S9" s="224">
        <f t="shared" ref="S9:S20" si="0">IF(AND(R9&gt;=0,R9&lt;1),0,IF(AND(R9&gt;=1,R9&lt;2.5),V9,IF(AND(R9&gt;=2.5,R9&lt;3),W9,IF(AND(R9&gt;=3,R9&lt;3.5),X9,IF(AND(R9&gt;=3.5,R9&lt;4),Y9,IF(AND(R9&gt;=4,R9&lt;4.5),Z9,IF(AND(R9&gt;=4.5,R9&lt;5),AA9,IF(AND(R9&gt;=5,R9&lt;5.5),AB9,IF(AND(R9&gt;=5.5,R9&lt;6),AC9,IF(R9&gt;=6,AD9))))))))))</f>
        <v>130000</v>
      </c>
      <c r="U9" s="126" t="str">
        <f t="shared" ref="U9:U20" si="1">C9</f>
        <v>A</v>
      </c>
      <c r="V9" s="127">
        <f t="shared" ref="V9:V20" si="2">IF(U9="A",50000,IF(C9="B",25000,35000))</f>
        <v>50000</v>
      </c>
      <c r="W9" s="127">
        <f>IF(U9="A",60000,IF(U9="B",30000,42000))</f>
        <v>60000</v>
      </c>
      <c r="X9" s="127">
        <f>IF(U9="A",70000,IF(U9="B",35000,49000))</f>
        <v>70000</v>
      </c>
      <c r="Y9" s="127">
        <f>IF(U9="A",80000,IF(U9="B",40000,56000))</f>
        <v>80000</v>
      </c>
      <c r="Z9" s="127">
        <f>IF(U9="A",90000,IF(U9="B",45000,63000))</f>
        <v>90000</v>
      </c>
      <c r="AA9" s="127">
        <f>IF(U9="A",100000,IF(U9="B",50000,70000))</f>
        <v>100000</v>
      </c>
      <c r="AB9" s="127">
        <f>IF(U9="A",110000,IF(U9="B",55000,77000))</f>
        <v>110000</v>
      </c>
      <c r="AC9" s="127">
        <f>IF(U9="A",120000,IF(U9="B",60000,84000))</f>
        <v>120000</v>
      </c>
      <c r="AD9" s="127">
        <f>IF(U9="A",130000,IF(U9="B",65000,91000))</f>
        <v>130000</v>
      </c>
      <c r="AE9" s="104"/>
      <c r="AF9" s="219"/>
      <c r="AG9" s="219"/>
      <c r="AH9" s="128"/>
      <c r="AI9" s="129"/>
      <c r="AJ9" s="130"/>
      <c r="AK9" s="129"/>
      <c r="AL9" s="130"/>
      <c r="AM9" s="129"/>
      <c r="AN9" s="130"/>
      <c r="AO9" s="129"/>
      <c r="AP9" s="131"/>
      <c r="AQ9" s="132"/>
    </row>
    <row r="10" spans="1:43" ht="32.1" customHeight="1" thickBot="1" x14ac:dyDescent="0.45">
      <c r="A10" s="215"/>
      <c r="B10" s="216" t="s">
        <v>124</v>
      </c>
      <c r="C10" s="217" t="s">
        <v>125</v>
      </c>
      <c r="D10" s="133">
        <v>8</v>
      </c>
      <c r="E10" s="134" t="s">
        <v>59</v>
      </c>
      <c r="F10" s="135">
        <v>0</v>
      </c>
      <c r="G10" s="134" t="s">
        <v>60</v>
      </c>
      <c r="H10" s="136">
        <v>16</v>
      </c>
      <c r="I10" s="134" t="s">
        <v>59</v>
      </c>
      <c r="J10" s="135">
        <v>0</v>
      </c>
      <c r="K10" s="137"/>
      <c r="L10" s="134" t="s">
        <v>59</v>
      </c>
      <c r="M10" s="135"/>
      <c r="N10" s="134" t="s">
        <v>60</v>
      </c>
      <c r="O10" s="136"/>
      <c r="P10" s="134" t="s">
        <v>59</v>
      </c>
      <c r="Q10" s="135"/>
      <c r="R10" s="237">
        <f>(H10-D10+(J10-F10)/60)+(O10-K10+(Q10-M10)/60)</f>
        <v>8</v>
      </c>
      <c r="S10" s="225">
        <f t="shared" si="0"/>
        <v>91000</v>
      </c>
      <c r="U10" s="126" t="str">
        <f t="shared" si="1"/>
        <v>準A</v>
      </c>
      <c r="V10" s="127">
        <f t="shared" si="2"/>
        <v>35000</v>
      </c>
      <c r="W10" s="127">
        <f t="shared" ref="W10:W20" si="3">IF(U10="A",60000,IF(U10="B",30000,42000))</f>
        <v>42000</v>
      </c>
      <c r="X10" s="127">
        <f t="shared" ref="X10:X20" si="4">IF(U10="A",70000,IF(U10="B",35000,49000))</f>
        <v>49000</v>
      </c>
      <c r="Y10" s="127">
        <f t="shared" ref="Y10:Y20" si="5">IF(U10="A",80000,IF(U10="B",40000,56000))</f>
        <v>56000</v>
      </c>
      <c r="Z10" s="127">
        <f t="shared" ref="Z10:Z20" si="6">IF(U10="A",90000,IF(U10="B",45000,63000))</f>
        <v>63000</v>
      </c>
      <c r="AA10" s="127">
        <f t="shared" ref="AA10:AA20" si="7">IF(U10="A",100000,IF(U10="B",50000,70000))</f>
        <v>70000</v>
      </c>
      <c r="AB10" s="127">
        <f t="shared" ref="AB10:AB20" si="8">IF(U10="A",110000,IF(U10="B",55000,77000))</f>
        <v>77000</v>
      </c>
      <c r="AC10" s="127">
        <f t="shared" ref="AC10:AC20" si="9">IF(U10="A",120000,IF(U10="B",60000,84000))</f>
        <v>84000</v>
      </c>
      <c r="AD10" s="127">
        <f t="shared" ref="AD10:AD20" si="10">IF(U10="A",130000,IF(U10="B",65000,91000))</f>
        <v>91000</v>
      </c>
      <c r="AE10" s="104"/>
      <c r="AF10" s="219"/>
      <c r="AG10" s="219"/>
      <c r="AH10" s="128"/>
      <c r="AI10" s="129"/>
      <c r="AJ10" s="130"/>
      <c r="AK10" s="129"/>
      <c r="AL10" s="130"/>
      <c r="AM10" s="129"/>
      <c r="AN10" s="130"/>
      <c r="AO10" s="129"/>
      <c r="AP10" s="131"/>
      <c r="AQ10" s="132"/>
    </row>
    <row r="11" spans="1:43" ht="32.1" customHeight="1" x14ac:dyDescent="0.4">
      <c r="A11" s="315" t="s">
        <v>162</v>
      </c>
      <c r="B11" s="138">
        <v>45018</v>
      </c>
      <c r="C11" s="120"/>
      <c r="D11" s="139"/>
      <c r="E11" s="140" t="s">
        <v>59</v>
      </c>
      <c r="F11" s="141"/>
      <c r="G11" s="140" t="s">
        <v>60</v>
      </c>
      <c r="H11" s="142"/>
      <c r="I11" s="140" t="s">
        <v>59</v>
      </c>
      <c r="J11" s="141"/>
      <c r="K11" s="143"/>
      <c r="L11" s="140" t="s">
        <v>59</v>
      </c>
      <c r="M11" s="141"/>
      <c r="N11" s="140" t="s">
        <v>60</v>
      </c>
      <c r="O11" s="142"/>
      <c r="P11" s="140" t="s">
        <v>59</v>
      </c>
      <c r="Q11" s="141"/>
      <c r="R11" s="238">
        <f t="shared" ref="R11:R20" si="11">(H11-D11+(J11-F11)/60)+(O11-K11+(Q11-M11)/60)</f>
        <v>0</v>
      </c>
      <c r="S11" s="226">
        <f t="shared" si="0"/>
        <v>0</v>
      </c>
      <c r="U11" s="126">
        <f t="shared" si="1"/>
        <v>0</v>
      </c>
      <c r="V11" s="127">
        <f t="shared" si="2"/>
        <v>35000</v>
      </c>
      <c r="W11" s="127">
        <f t="shared" si="3"/>
        <v>42000</v>
      </c>
      <c r="X11" s="127">
        <f t="shared" si="4"/>
        <v>49000</v>
      </c>
      <c r="Y11" s="127">
        <f t="shared" si="5"/>
        <v>56000</v>
      </c>
      <c r="Z11" s="127">
        <f t="shared" si="6"/>
        <v>63000</v>
      </c>
      <c r="AA11" s="127">
        <f t="shared" si="7"/>
        <v>70000</v>
      </c>
      <c r="AB11" s="127">
        <f t="shared" si="8"/>
        <v>77000</v>
      </c>
      <c r="AC11" s="127">
        <f t="shared" si="9"/>
        <v>84000</v>
      </c>
      <c r="AD11" s="127">
        <f t="shared" si="10"/>
        <v>91000</v>
      </c>
      <c r="AF11" s="219">
        <f t="shared" ref="AF11:AF20" si="12">B11</f>
        <v>45018</v>
      </c>
      <c r="AG11" s="219">
        <f t="shared" ref="AG11:AG20" si="13">C11</f>
        <v>0</v>
      </c>
      <c r="AH11" s="128">
        <f t="shared" ref="AH11:AH20" si="14">D11</f>
        <v>0</v>
      </c>
      <c r="AI11" s="129">
        <f t="shared" ref="AI11:AI20" si="15">F11</f>
        <v>0</v>
      </c>
      <c r="AJ11" s="130">
        <f t="shared" ref="AJ11:AJ20" si="16">H11</f>
        <v>0</v>
      </c>
      <c r="AK11" s="129">
        <f t="shared" ref="AK11:AK20" si="17">J11</f>
        <v>0</v>
      </c>
      <c r="AL11" s="130">
        <f t="shared" ref="AL11:AL20" si="18">K11</f>
        <v>0</v>
      </c>
      <c r="AM11" s="129">
        <f t="shared" ref="AM11:AM20" si="19">M11</f>
        <v>0</v>
      </c>
      <c r="AN11" s="130">
        <f t="shared" ref="AN11:AN20" si="20">O11</f>
        <v>0</v>
      </c>
      <c r="AO11" s="129">
        <f t="shared" ref="AO11:AO20" si="21">Q11</f>
        <v>0</v>
      </c>
      <c r="AP11" s="131">
        <f t="shared" ref="AP11:AQ20" si="22">R11</f>
        <v>0</v>
      </c>
      <c r="AQ11" s="132">
        <f t="shared" si="22"/>
        <v>0</v>
      </c>
    </row>
    <row r="12" spans="1:43" ht="32.1" customHeight="1" x14ac:dyDescent="0.4">
      <c r="A12" s="316"/>
      <c r="B12" s="144">
        <v>45025</v>
      </c>
      <c r="C12" s="145"/>
      <c r="D12" s="146"/>
      <c r="E12" s="147" t="s">
        <v>137</v>
      </c>
      <c r="F12" s="148"/>
      <c r="G12" s="147" t="s">
        <v>138</v>
      </c>
      <c r="H12" s="149"/>
      <c r="I12" s="147" t="s">
        <v>137</v>
      </c>
      <c r="J12" s="148"/>
      <c r="K12" s="150"/>
      <c r="L12" s="147" t="s">
        <v>137</v>
      </c>
      <c r="M12" s="148"/>
      <c r="N12" s="147" t="s">
        <v>138</v>
      </c>
      <c r="O12" s="149"/>
      <c r="P12" s="147" t="s">
        <v>137</v>
      </c>
      <c r="Q12" s="148"/>
      <c r="R12" s="239">
        <f t="shared" si="11"/>
        <v>0</v>
      </c>
      <c r="S12" s="227">
        <f t="shared" si="0"/>
        <v>0</v>
      </c>
      <c r="U12" s="126">
        <f t="shared" si="1"/>
        <v>0</v>
      </c>
      <c r="V12" s="127">
        <f t="shared" si="2"/>
        <v>35000</v>
      </c>
      <c r="W12" s="127">
        <f t="shared" si="3"/>
        <v>42000</v>
      </c>
      <c r="X12" s="127">
        <f t="shared" si="4"/>
        <v>49000</v>
      </c>
      <c r="Y12" s="127">
        <f t="shared" si="5"/>
        <v>56000</v>
      </c>
      <c r="Z12" s="127">
        <f t="shared" si="6"/>
        <v>63000</v>
      </c>
      <c r="AA12" s="127">
        <f t="shared" si="7"/>
        <v>70000</v>
      </c>
      <c r="AB12" s="127">
        <f t="shared" si="8"/>
        <v>77000</v>
      </c>
      <c r="AC12" s="127">
        <f t="shared" si="9"/>
        <v>84000</v>
      </c>
      <c r="AD12" s="127">
        <f t="shared" si="10"/>
        <v>91000</v>
      </c>
      <c r="AF12" s="219">
        <f t="shared" si="12"/>
        <v>45025</v>
      </c>
      <c r="AG12" s="219">
        <f t="shared" si="13"/>
        <v>0</v>
      </c>
      <c r="AH12" s="128">
        <f t="shared" si="14"/>
        <v>0</v>
      </c>
      <c r="AI12" s="129">
        <f t="shared" si="15"/>
        <v>0</v>
      </c>
      <c r="AJ12" s="130">
        <f t="shared" si="16"/>
        <v>0</v>
      </c>
      <c r="AK12" s="129">
        <f t="shared" si="17"/>
        <v>0</v>
      </c>
      <c r="AL12" s="130">
        <f t="shared" si="18"/>
        <v>0</v>
      </c>
      <c r="AM12" s="129">
        <f t="shared" si="19"/>
        <v>0</v>
      </c>
      <c r="AN12" s="130">
        <f t="shared" si="20"/>
        <v>0</v>
      </c>
      <c r="AO12" s="129">
        <f t="shared" si="21"/>
        <v>0</v>
      </c>
      <c r="AP12" s="131">
        <f t="shared" si="22"/>
        <v>0</v>
      </c>
      <c r="AQ12" s="132">
        <f t="shared" si="22"/>
        <v>0</v>
      </c>
    </row>
    <row r="13" spans="1:43" ht="32.1" customHeight="1" x14ac:dyDescent="0.4">
      <c r="A13" s="316"/>
      <c r="B13" s="144">
        <v>45032</v>
      </c>
      <c r="C13" s="145"/>
      <c r="D13" s="146"/>
      <c r="E13" s="147" t="s">
        <v>137</v>
      </c>
      <c r="F13" s="148"/>
      <c r="G13" s="147" t="s">
        <v>138</v>
      </c>
      <c r="H13" s="149"/>
      <c r="I13" s="147" t="s">
        <v>137</v>
      </c>
      <c r="J13" s="148"/>
      <c r="K13" s="150"/>
      <c r="L13" s="147" t="s">
        <v>137</v>
      </c>
      <c r="M13" s="148"/>
      <c r="N13" s="147" t="s">
        <v>138</v>
      </c>
      <c r="O13" s="149"/>
      <c r="P13" s="147" t="s">
        <v>137</v>
      </c>
      <c r="Q13" s="148"/>
      <c r="R13" s="239">
        <f t="shared" si="11"/>
        <v>0</v>
      </c>
      <c r="S13" s="227">
        <f t="shared" si="0"/>
        <v>0</v>
      </c>
      <c r="U13" s="126">
        <f t="shared" si="1"/>
        <v>0</v>
      </c>
      <c r="V13" s="127">
        <f t="shared" si="2"/>
        <v>35000</v>
      </c>
      <c r="W13" s="127">
        <f t="shared" si="3"/>
        <v>42000</v>
      </c>
      <c r="X13" s="127">
        <f t="shared" si="4"/>
        <v>49000</v>
      </c>
      <c r="Y13" s="127">
        <f t="shared" si="5"/>
        <v>56000</v>
      </c>
      <c r="Z13" s="127">
        <f t="shared" si="6"/>
        <v>63000</v>
      </c>
      <c r="AA13" s="127">
        <f t="shared" si="7"/>
        <v>70000</v>
      </c>
      <c r="AB13" s="127">
        <f t="shared" si="8"/>
        <v>77000</v>
      </c>
      <c r="AC13" s="127">
        <f t="shared" si="9"/>
        <v>84000</v>
      </c>
      <c r="AD13" s="127">
        <f t="shared" si="10"/>
        <v>91000</v>
      </c>
      <c r="AF13" s="219">
        <f t="shared" si="12"/>
        <v>45032</v>
      </c>
      <c r="AG13" s="219">
        <f t="shared" si="13"/>
        <v>0</v>
      </c>
      <c r="AH13" s="128">
        <f t="shared" si="14"/>
        <v>0</v>
      </c>
      <c r="AI13" s="129">
        <f t="shared" si="15"/>
        <v>0</v>
      </c>
      <c r="AJ13" s="130">
        <f t="shared" si="16"/>
        <v>0</v>
      </c>
      <c r="AK13" s="129">
        <f t="shared" si="17"/>
        <v>0</v>
      </c>
      <c r="AL13" s="130">
        <f t="shared" si="18"/>
        <v>0</v>
      </c>
      <c r="AM13" s="129">
        <f t="shared" si="19"/>
        <v>0</v>
      </c>
      <c r="AN13" s="130">
        <f t="shared" si="20"/>
        <v>0</v>
      </c>
      <c r="AO13" s="129">
        <f t="shared" si="21"/>
        <v>0</v>
      </c>
      <c r="AP13" s="131">
        <f t="shared" si="22"/>
        <v>0</v>
      </c>
      <c r="AQ13" s="132">
        <f t="shared" si="22"/>
        <v>0</v>
      </c>
    </row>
    <row r="14" spans="1:43" ht="32.1" customHeight="1" x14ac:dyDescent="0.4">
      <c r="A14" s="316"/>
      <c r="B14" s="144">
        <v>45039</v>
      </c>
      <c r="C14" s="145"/>
      <c r="D14" s="146"/>
      <c r="E14" s="147" t="s">
        <v>59</v>
      </c>
      <c r="F14" s="148"/>
      <c r="G14" s="147" t="s">
        <v>60</v>
      </c>
      <c r="H14" s="149"/>
      <c r="I14" s="147" t="s">
        <v>59</v>
      </c>
      <c r="J14" s="148"/>
      <c r="K14" s="150"/>
      <c r="L14" s="147" t="s">
        <v>59</v>
      </c>
      <c r="M14" s="148"/>
      <c r="N14" s="147" t="s">
        <v>60</v>
      </c>
      <c r="O14" s="149"/>
      <c r="P14" s="147" t="s">
        <v>59</v>
      </c>
      <c r="Q14" s="148"/>
      <c r="R14" s="239">
        <f t="shared" si="11"/>
        <v>0</v>
      </c>
      <c r="S14" s="227">
        <f t="shared" si="0"/>
        <v>0</v>
      </c>
      <c r="U14" s="126">
        <f t="shared" si="1"/>
        <v>0</v>
      </c>
      <c r="V14" s="127">
        <f t="shared" si="2"/>
        <v>35000</v>
      </c>
      <c r="W14" s="127">
        <f t="shared" si="3"/>
        <v>42000</v>
      </c>
      <c r="X14" s="127">
        <f t="shared" si="4"/>
        <v>49000</v>
      </c>
      <c r="Y14" s="127">
        <f t="shared" si="5"/>
        <v>56000</v>
      </c>
      <c r="Z14" s="127">
        <f t="shared" si="6"/>
        <v>63000</v>
      </c>
      <c r="AA14" s="127">
        <f t="shared" si="7"/>
        <v>70000</v>
      </c>
      <c r="AB14" s="127">
        <f t="shared" si="8"/>
        <v>77000</v>
      </c>
      <c r="AC14" s="127">
        <f t="shared" si="9"/>
        <v>84000</v>
      </c>
      <c r="AD14" s="127">
        <f t="shared" si="10"/>
        <v>91000</v>
      </c>
      <c r="AF14" s="219">
        <f t="shared" si="12"/>
        <v>45039</v>
      </c>
      <c r="AG14" s="219">
        <f t="shared" si="13"/>
        <v>0</v>
      </c>
      <c r="AH14" s="128">
        <f t="shared" si="14"/>
        <v>0</v>
      </c>
      <c r="AI14" s="129">
        <f t="shared" si="15"/>
        <v>0</v>
      </c>
      <c r="AJ14" s="130">
        <f t="shared" si="16"/>
        <v>0</v>
      </c>
      <c r="AK14" s="129">
        <f t="shared" si="17"/>
        <v>0</v>
      </c>
      <c r="AL14" s="130">
        <f t="shared" si="18"/>
        <v>0</v>
      </c>
      <c r="AM14" s="129">
        <f t="shared" si="19"/>
        <v>0</v>
      </c>
      <c r="AN14" s="130">
        <f t="shared" si="20"/>
        <v>0</v>
      </c>
      <c r="AO14" s="129">
        <f t="shared" si="21"/>
        <v>0</v>
      </c>
      <c r="AP14" s="131">
        <f t="shared" si="22"/>
        <v>0</v>
      </c>
      <c r="AQ14" s="132">
        <f t="shared" si="22"/>
        <v>0</v>
      </c>
    </row>
    <row r="15" spans="1:43" ht="32.1" customHeight="1" x14ac:dyDescent="0.4">
      <c r="A15" s="316"/>
      <c r="B15" s="144">
        <v>45045</v>
      </c>
      <c r="C15" s="145"/>
      <c r="D15" s="146"/>
      <c r="E15" s="147" t="s">
        <v>59</v>
      </c>
      <c r="F15" s="148"/>
      <c r="G15" s="147" t="s">
        <v>60</v>
      </c>
      <c r="H15" s="149"/>
      <c r="I15" s="147" t="s">
        <v>59</v>
      </c>
      <c r="J15" s="148"/>
      <c r="K15" s="150"/>
      <c r="L15" s="147" t="s">
        <v>59</v>
      </c>
      <c r="M15" s="148"/>
      <c r="N15" s="147" t="s">
        <v>60</v>
      </c>
      <c r="O15" s="149"/>
      <c r="P15" s="147" t="s">
        <v>59</v>
      </c>
      <c r="Q15" s="148"/>
      <c r="R15" s="239">
        <f t="shared" si="11"/>
        <v>0</v>
      </c>
      <c r="S15" s="228">
        <f t="shared" si="0"/>
        <v>0</v>
      </c>
      <c r="U15" s="126">
        <f t="shared" si="1"/>
        <v>0</v>
      </c>
      <c r="V15" s="127">
        <f t="shared" si="2"/>
        <v>35000</v>
      </c>
      <c r="W15" s="127">
        <f t="shared" si="3"/>
        <v>42000</v>
      </c>
      <c r="X15" s="127">
        <f t="shared" si="4"/>
        <v>49000</v>
      </c>
      <c r="Y15" s="127">
        <f t="shared" si="5"/>
        <v>56000</v>
      </c>
      <c r="Z15" s="127">
        <f t="shared" si="6"/>
        <v>63000</v>
      </c>
      <c r="AA15" s="127">
        <f t="shared" si="7"/>
        <v>70000</v>
      </c>
      <c r="AB15" s="127">
        <f t="shared" si="8"/>
        <v>77000</v>
      </c>
      <c r="AC15" s="127">
        <f t="shared" si="9"/>
        <v>84000</v>
      </c>
      <c r="AD15" s="127">
        <f t="shared" si="10"/>
        <v>91000</v>
      </c>
      <c r="AF15" s="219">
        <f t="shared" si="12"/>
        <v>45045</v>
      </c>
      <c r="AG15" s="219">
        <f t="shared" si="13"/>
        <v>0</v>
      </c>
      <c r="AH15" s="128">
        <f t="shared" si="14"/>
        <v>0</v>
      </c>
      <c r="AI15" s="129">
        <f t="shared" si="15"/>
        <v>0</v>
      </c>
      <c r="AJ15" s="130">
        <f t="shared" si="16"/>
        <v>0</v>
      </c>
      <c r="AK15" s="129">
        <f t="shared" si="17"/>
        <v>0</v>
      </c>
      <c r="AL15" s="130">
        <f t="shared" si="18"/>
        <v>0</v>
      </c>
      <c r="AM15" s="129">
        <f t="shared" si="19"/>
        <v>0</v>
      </c>
      <c r="AN15" s="130">
        <f t="shared" si="20"/>
        <v>0</v>
      </c>
      <c r="AO15" s="129">
        <f t="shared" si="21"/>
        <v>0</v>
      </c>
      <c r="AP15" s="131">
        <f t="shared" si="22"/>
        <v>0</v>
      </c>
      <c r="AQ15" s="132">
        <f t="shared" si="22"/>
        <v>0</v>
      </c>
    </row>
    <row r="16" spans="1:43" ht="32.1" customHeight="1" thickBot="1" x14ac:dyDescent="0.45">
      <c r="A16" s="317"/>
      <c r="B16" s="151">
        <v>45046</v>
      </c>
      <c r="C16" s="152"/>
      <c r="D16" s="153"/>
      <c r="E16" s="154" t="s">
        <v>59</v>
      </c>
      <c r="F16" s="155"/>
      <c r="G16" s="154" t="s">
        <v>60</v>
      </c>
      <c r="H16" s="156"/>
      <c r="I16" s="154" t="s">
        <v>59</v>
      </c>
      <c r="J16" s="155"/>
      <c r="K16" s="157"/>
      <c r="L16" s="154" t="s">
        <v>59</v>
      </c>
      <c r="M16" s="155"/>
      <c r="N16" s="154" t="s">
        <v>60</v>
      </c>
      <c r="O16" s="156"/>
      <c r="P16" s="154" t="s">
        <v>59</v>
      </c>
      <c r="Q16" s="155"/>
      <c r="R16" s="240">
        <f t="shared" si="11"/>
        <v>0</v>
      </c>
      <c r="S16" s="229">
        <f t="shared" si="0"/>
        <v>0</v>
      </c>
      <c r="U16" s="126">
        <f t="shared" si="1"/>
        <v>0</v>
      </c>
      <c r="V16" s="127">
        <f t="shared" si="2"/>
        <v>35000</v>
      </c>
      <c r="W16" s="127">
        <f t="shared" si="3"/>
        <v>42000</v>
      </c>
      <c r="X16" s="127">
        <f t="shared" si="4"/>
        <v>49000</v>
      </c>
      <c r="Y16" s="127">
        <f t="shared" si="5"/>
        <v>56000</v>
      </c>
      <c r="Z16" s="127">
        <f t="shared" si="6"/>
        <v>63000</v>
      </c>
      <c r="AA16" s="127">
        <f t="shared" si="7"/>
        <v>70000</v>
      </c>
      <c r="AB16" s="127">
        <f t="shared" si="8"/>
        <v>77000</v>
      </c>
      <c r="AC16" s="127">
        <f t="shared" si="9"/>
        <v>84000</v>
      </c>
      <c r="AD16" s="127">
        <f t="shared" si="10"/>
        <v>91000</v>
      </c>
      <c r="AF16" s="219">
        <f t="shared" si="12"/>
        <v>45046</v>
      </c>
      <c r="AG16" s="219">
        <f t="shared" si="13"/>
        <v>0</v>
      </c>
      <c r="AH16" s="128">
        <f t="shared" si="14"/>
        <v>0</v>
      </c>
      <c r="AI16" s="129">
        <f t="shared" si="15"/>
        <v>0</v>
      </c>
      <c r="AJ16" s="130">
        <f t="shared" si="16"/>
        <v>0</v>
      </c>
      <c r="AK16" s="129">
        <f t="shared" si="17"/>
        <v>0</v>
      </c>
      <c r="AL16" s="130">
        <f t="shared" si="18"/>
        <v>0</v>
      </c>
      <c r="AM16" s="129">
        <f t="shared" si="19"/>
        <v>0</v>
      </c>
      <c r="AN16" s="130">
        <f t="shared" si="20"/>
        <v>0</v>
      </c>
      <c r="AO16" s="129">
        <f t="shared" si="21"/>
        <v>0</v>
      </c>
      <c r="AP16" s="131">
        <f t="shared" si="22"/>
        <v>0</v>
      </c>
      <c r="AQ16" s="132">
        <f t="shared" si="22"/>
        <v>0</v>
      </c>
    </row>
    <row r="17" spans="1:43" ht="32.1" customHeight="1" x14ac:dyDescent="0.4">
      <c r="A17" s="315" t="s">
        <v>163</v>
      </c>
      <c r="B17" s="138">
        <v>45049</v>
      </c>
      <c r="C17" s="158"/>
      <c r="D17" s="159"/>
      <c r="E17" s="160" t="s">
        <v>59</v>
      </c>
      <c r="F17" s="161"/>
      <c r="G17" s="160" t="s">
        <v>60</v>
      </c>
      <c r="H17" s="162"/>
      <c r="I17" s="160" t="s">
        <v>59</v>
      </c>
      <c r="J17" s="161"/>
      <c r="K17" s="163"/>
      <c r="L17" s="160" t="s">
        <v>59</v>
      </c>
      <c r="M17" s="161"/>
      <c r="N17" s="160" t="s">
        <v>60</v>
      </c>
      <c r="O17" s="162"/>
      <c r="P17" s="160" t="s">
        <v>59</v>
      </c>
      <c r="Q17" s="161"/>
      <c r="R17" s="238">
        <f t="shared" si="11"/>
        <v>0</v>
      </c>
      <c r="S17" s="226">
        <f t="shared" si="0"/>
        <v>0</v>
      </c>
      <c r="U17" s="126">
        <f t="shared" si="1"/>
        <v>0</v>
      </c>
      <c r="V17" s="127">
        <f t="shared" si="2"/>
        <v>35000</v>
      </c>
      <c r="W17" s="127">
        <f t="shared" si="3"/>
        <v>42000</v>
      </c>
      <c r="X17" s="127">
        <f t="shared" si="4"/>
        <v>49000</v>
      </c>
      <c r="Y17" s="127">
        <f t="shared" si="5"/>
        <v>56000</v>
      </c>
      <c r="Z17" s="127">
        <f t="shared" si="6"/>
        <v>63000</v>
      </c>
      <c r="AA17" s="127">
        <f t="shared" si="7"/>
        <v>70000</v>
      </c>
      <c r="AB17" s="127">
        <f t="shared" si="8"/>
        <v>77000</v>
      </c>
      <c r="AC17" s="127">
        <f t="shared" si="9"/>
        <v>84000</v>
      </c>
      <c r="AD17" s="127">
        <f t="shared" si="10"/>
        <v>91000</v>
      </c>
      <c r="AF17" s="219">
        <f t="shared" si="12"/>
        <v>45049</v>
      </c>
      <c r="AG17" s="219">
        <f t="shared" si="13"/>
        <v>0</v>
      </c>
      <c r="AH17" s="128">
        <f t="shared" si="14"/>
        <v>0</v>
      </c>
      <c r="AI17" s="129">
        <f t="shared" si="15"/>
        <v>0</v>
      </c>
      <c r="AJ17" s="130">
        <f t="shared" si="16"/>
        <v>0</v>
      </c>
      <c r="AK17" s="129">
        <f t="shared" si="17"/>
        <v>0</v>
      </c>
      <c r="AL17" s="130">
        <f t="shared" si="18"/>
        <v>0</v>
      </c>
      <c r="AM17" s="129">
        <f t="shared" si="19"/>
        <v>0</v>
      </c>
      <c r="AN17" s="130">
        <f t="shared" si="20"/>
        <v>0</v>
      </c>
      <c r="AO17" s="129">
        <f t="shared" si="21"/>
        <v>0</v>
      </c>
      <c r="AP17" s="131">
        <f t="shared" si="22"/>
        <v>0</v>
      </c>
      <c r="AQ17" s="132">
        <f t="shared" si="22"/>
        <v>0</v>
      </c>
    </row>
    <row r="18" spans="1:43" ht="32.1" customHeight="1" x14ac:dyDescent="0.4">
      <c r="A18" s="316"/>
      <c r="B18" s="144">
        <v>45050</v>
      </c>
      <c r="C18" s="164"/>
      <c r="D18" s="165"/>
      <c r="E18" s="166" t="s">
        <v>59</v>
      </c>
      <c r="F18" s="167"/>
      <c r="G18" s="166" t="s">
        <v>60</v>
      </c>
      <c r="H18" s="168"/>
      <c r="I18" s="166" t="s">
        <v>59</v>
      </c>
      <c r="J18" s="167"/>
      <c r="K18" s="169"/>
      <c r="L18" s="166" t="s">
        <v>59</v>
      </c>
      <c r="M18" s="167"/>
      <c r="N18" s="166" t="s">
        <v>60</v>
      </c>
      <c r="O18" s="168"/>
      <c r="P18" s="166" t="s">
        <v>59</v>
      </c>
      <c r="Q18" s="167"/>
      <c r="R18" s="239">
        <f t="shared" si="11"/>
        <v>0</v>
      </c>
      <c r="S18" s="228">
        <f t="shared" si="0"/>
        <v>0</v>
      </c>
      <c r="U18" s="126">
        <f t="shared" si="1"/>
        <v>0</v>
      </c>
      <c r="V18" s="127">
        <f t="shared" si="2"/>
        <v>35000</v>
      </c>
      <c r="W18" s="127">
        <f t="shared" si="3"/>
        <v>42000</v>
      </c>
      <c r="X18" s="127">
        <f t="shared" si="4"/>
        <v>49000</v>
      </c>
      <c r="Y18" s="127">
        <f t="shared" si="5"/>
        <v>56000</v>
      </c>
      <c r="Z18" s="127">
        <f t="shared" si="6"/>
        <v>63000</v>
      </c>
      <c r="AA18" s="127">
        <f t="shared" si="7"/>
        <v>70000</v>
      </c>
      <c r="AB18" s="127">
        <f t="shared" si="8"/>
        <v>77000</v>
      </c>
      <c r="AC18" s="127">
        <f t="shared" si="9"/>
        <v>84000</v>
      </c>
      <c r="AD18" s="127">
        <f t="shared" si="10"/>
        <v>91000</v>
      </c>
      <c r="AF18" s="219">
        <f t="shared" si="12"/>
        <v>45050</v>
      </c>
      <c r="AG18" s="219">
        <f t="shared" si="13"/>
        <v>0</v>
      </c>
      <c r="AH18" s="128">
        <f t="shared" si="14"/>
        <v>0</v>
      </c>
      <c r="AI18" s="129">
        <f t="shared" si="15"/>
        <v>0</v>
      </c>
      <c r="AJ18" s="130">
        <f t="shared" si="16"/>
        <v>0</v>
      </c>
      <c r="AK18" s="129">
        <f t="shared" si="17"/>
        <v>0</v>
      </c>
      <c r="AL18" s="130">
        <f t="shared" si="18"/>
        <v>0</v>
      </c>
      <c r="AM18" s="129">
        <f t="shared" si="19"/>
        <v>0</v>
      </c>
      <c r="AN18" s="130">
        <f t="shared" si="20"/>
        <v>0</v>
      </c>
      <c r="AO18" s="129">
        <f t="shared" si="21"/>
        <v>0</v>
      </c>
      <c r="AP18" s="131">
        <f t="shared" si="22"/>
        <v>0</v>
      </c>
      <c r="AQ18" s="132">
        <f t="shared" si="22"/>
        <v>0</v>
      </c>
    </row>
    <row r="19" spans="1:43" ht="32.1" customHeight="1" x14ac:dyDescent="0.4">
      <c r="A19" s="316"/>
      <c r="B19" s="144">
        <v>45051</v>
      </c>
      <c r="C19" s="164"/>
      <c r="D19" s="165"/>
      <c r="E19" s="166" t="s">
        <v>59</v>
      </c>
      <c r="F19" s="167"/>
      <c r="G19" s="166" t="s">
        <v>60</v>
      </c>
      <c r="H19" s="168"/>
      <c r="I19" s="166" t="s">
        <v>59</v>
      </c>
      <c r="J19" s="167"/>
      <c r="K19" s="169"/>
      <c r="L19" s="166" t="s">
        <v>59</v>
      </c>
      <c r="M19" s="167"/>
      <c r="N19" s="166" t="s">
        <v>60</v>
      </c>
      <c r="O19" s="168"/>
      <c r="P19" s="166" t="s">
        <v>59</v>
      </c>
      <c r="Q19" s="167"/>
      <c r="R19" s="239">
        <f t="shared" si="11"/>
        <v>0</v>
      </c>
      <c r="S19" s="228">
        <f t="shared" si="0"/>
        <v>0</v>
      </c>
      <c r="U19" s="126">
        <f t="shared" si="1"/>
        <v>0</v>
      </c>
      <c r="V19" s="127">
        <f t="shared" si="2"/>
        <v>35000</v>
      </c>
      <c r="W19" s="127">
        <f t="shared" si="3"/>
        <v>42000</v>
      </c>
      <c r="X19" s="127">
        <f t="shared" si="4"/>
        <v>49000</v>
      </c>
      <c r="Y19" s="127">
        <f t="shared" si="5"/>
        <v>56000</v>
      </c>
      <c r="Z19" s="127">
        <f t="shared" si="6"/>
        <v>63000</v>
      </c>
      <c r="AA19" s="127">
        <f t="shared" si="7"/>
        <v>70000</v>
      </c>
      <c r="AB19" s="127">
        <f t="shared" si="8"/>
        <v>77000</v>
      </c>
      <c r="AC19" s="127">
        <f t="shared" si="9"/>
        <v>84000</v>
      </c>
      <c r="AD19" s="127">
        <f t="shared" si="10"/>
        <v>91000</v>
      </c>
      <c r="AF19" s="219">
        <f t="shared" si="12"/>
        <v>45051</v>
      </c>
      <c r="AG19" s="219">
        <f t="shared" si="13"/>
        <v>0</v>
      </c>
      <c r="AH19" s="128">
        <f t="shared" si="14"/>
        <v>0</v>
      </c>
      <c r="AI19" s="129">
        <f t="shared" si="15"/>
        <v>0</v>
      </c>
      <c r="AJ19" s="130">
        <f t="shared" si="16"/>
        <v>0</v>
      </c>
      <c r="AK19" s="129">
        <f t="shared" si="17"/>
        <v>0</v>
      </c>
      <c r="AL19" s="130">
        <f t="shared" si="18"/>
        <v>0</v>
      </c>
      <c r="AM19" s="129">
        <f t="shared" si="19"/>
        <v>0</v>
      </c>
      <c r="AN19" s="130">
        <f t="shared" si="20"/>
        <v>0</v>
      </c>
      <c r="AO19" s="129">
        <f t="shared" si="21"/>
        <v>0</v>
      </c>
      <c r="AP19" s="131">
        <f t="shared" si="22"/>
        <v>0</v>
      </c>
      <c r="AQ19" s="132">
        <f t="shared" si="22"/>
        <v>0</v>
      </c>
    </row>
    <row r="20" spans="1:43" ht="32.1" customHeight="1" thickBot="1" x14ac:dyDescent="0.45">
      <c r="A20" s="317"/>
      <c r="B20" s="151">
        <v>45053</v>
      </c>
      <c r="C20" s="170"/>
      <c r="D20" s="171"/>
      <c r="E20" s="172" t="s">
        <v>59</v>
      </c>
      <c r="F20" s="173"/>
      <c r="G20" s="172" t="s">
        <v>60</v>
      </c>
      <c r="H20" s="174"/>
      <c r="I20" s="172" t="s">
        <v>59</v>
      </c>
      <c r="J20" s="173"/>
      <c r="K20" s="175"/>
      <c r="L20" s="172" t="s">
        <v>59</v>
      </c>
      <c r="M20" s="173"/>
      <c r="N20" s="172" t="s">
        <v>60</v>
      </c>
      <c r="O20" s="174"/>
      <c r="P20" s="172" t="s">
        <v>59</v>
      </c>
      <c r="Q20" s="173"/>
      <c r="R20" s="240">
        <f t="shared" si="11"/>
        <v>0</v>
      </c>
      <c r="S20" s="229">
        <f t="shared" si="0"/>
        <v>0</v>
      </c>
      <c r="U20" s="126">
        <f t="shared" si="1"/>
        <v>0</v>
      </c>
      <c r="V20" s="127">
        <f t="shared" si="2"/>
        <v>35000</v>
      </c>
      <c r="W20" s="127">
        <f t="shared" si="3"/>
        <v>42000</v>
      </c>
      <c r="X20" s="127">
        <f t="shared" si="4"/>
        <v>49000</v>
      </c>
      <c r="Y20" s="127">
        <f t="shared" si="5"/>
        <v>56000</v>
      </c>
      <c r="Z20" s="127">
        <f t="shared" si="6"/>
        <v>63000</v>
      </c>
      <c r="AA20" s="127">
        <f t="shared" si="7"/>
        <v>70000</v>
      </c>
      <c r="AB20" s="127">
        <f t="shared" si="8"/>
        <v>77000</v>
      </c>
      <c r="AC20" s="127">
        <f t="shared" si="9"/>
        <v>84000</v>
      </c>
      <c r="AD20" s="127">
        <f t="shared" si="10"/>
        <v>91000</v>
      </c>
      <c r="AF20" s="219">
        <f t="shared" si="12"/>
        <v>45053</v>
      </c>
      <c r="AG20" s="219">
        <f t="shared" si="13"/>
        <v>0</v>
      </c>
      <c r="AH20" s="128">
        <f t="shared" si="14"/>
        <v>0</v>
      </c>
      <c r="AI20" s="129">
        <f t="shared" si="15"/>
        <v>0</v>
      </c>
      <c r="AJ20" s="130">
        <f t="shared" si="16"/>
        <v>0</v>
      </c>
      <c r="AK20" s="129">
        <f t="shared" si="17"/>
        <v>0</v>
      </c>
      <c r="AL20" s="130">
        <f t="shared" si="18"/>
        <v>0</v>
      </c>
      <c r="AM20" s="129">
        <f t="shared" si="19"/>
        <v>0</v>
      </c>
      <c r="AN20" s="130">
        <f t="shared" si="20"/>
        <v>0</v>
      </c>
      <c r="AO20" s="129">
        <f t="shared" si="21"/>
        <v>0</v>
      </c>
      <c r="AP20" s="131">
        <f t="shared" si="22"/>
        <v>0</v>
      </c>
      <c r="AQ20" s="132">
        <f t="shared" si="22"/>
        <v>0</v>
      </c>
    </row>
    <row r="21" spans="1:43" ht="23.25" customHeight="1" thickBot="1" x14ac:dyDescent="0.45">
      <c r="A21" s="176"/>
      <c r="B21" s="177"/>
      <c r="C21" s="179"/>
      <c r="D21" s="180"/>
      <c r="E21" s="181"/>
      <c r="F21" s="182"/>
      <c r="G21" s="181"/>
      <c r="H21" s="180"/>
      <c r="I21" s="181"/>
      <c r="J21" s="182"/>
      <c r="K21" s="180"/>
      <c r="L21" s="181"/>
      <c r="M21" s="182"/>
      <c r="N21" s="181"/>
      <c r="O21" s="180"/>
      <c r="P21" s="181"/>
      <c r="R21" s="241">
        <f>SUM(R11:R20)</f>
        <v>0</v>
      </c>
      <c r="S21" s="230">
        <f>SUM(S11:S20)</f>
        <v>0</v>
      </c>
      <c r="W21" s="119"/>
      <c r="X21" s="119"/>
      <c r="Y21" s="119"/>
      <c r="Z21" s="119"/>
      <c r="AA21" s="119"/>
      <c r="AB21" s="119"/>
      <c r="AC21" s="119"/>
      <c r="AD21" s="119"/>
      <c r="AF21" s="178"/>
      <c r="AG21" s="178"/>
    </row>
    <row r="22" spans="1:43" ht="23.25" customHeight="1" x14ac:dyDescent="0.4">
      <c r="A22" s="231"/>
      <c r="B22" s="231"/>
      <c r="C22" s="231"/>
      <c r="D22" s="231"/>
      <c r="E22" s="231"/>
      <c r="F22" s="231"/>
      <c r="G22" s="231"/>
      <c r="H22" s="231"/>
      <c r="I22" s="231"/>
      <c r="J22" s="231"/>
      <c r="K22" s="231"/>
      <c r="L22" s="231"/>
      <c r="M22" s="231"/>
      <c r="N22" s="231"/>
      <c r="O22" s="231"/>
      <c r="P22" s="232"/>
      <c r="Q22" s="232"/>
      <c r="R22" s="242"/>
      <c r="S22" s="92"/>
      <c r="W22" s="119"/>
      <c r="X22" s="119"/>
      <c r="Y22" s="119"/>
      <c r="Z22" s="119"/>
      <c r="AA22" s="119"/>
      <c r="AB22" s="119"/>
      <c r="AC22" s="119"/>
      <c r="AD22" s="119"/>
      <c r="AF22" s="178"/>
      <c r="AG22" s="178"/>
      <c r="AQ22" s="132">
        <f>SUM(AQ11:AQ21)</f>
        <v>0</v>
      </c>
    </row>
    <row r="23" spans="1:43" ht="23.25" customHeight="1" x14ac:dyDescent="0.4">
      <c r="A23" s="185" t="s">
        <v>142</v>
      </c>
      <c r="B23" s="186"/>
      <c r="C23" s="85"/>
      <c r="D23" s="86"/>
      <c r="E23" s="85"/>
      <c r="F23" s="86"/>
      <c r="G23" s="85"/>
      <c r="H23" s="86"/>
      <c r="I23" s="85"/>
      <c r="J23" s="187"/>
      <c r="K23" s="86"/>
      <c r="L23" s="85"/>
      <c r="M23" s="86"/>
      <c r="N23" s="85"/>
      <c r="O23" s="86"/>
      <c r="P23" s="85"/>
      <c r="Q23" s="187"/>
      <c r="R23" s="243"/>
      <c r="S23" s="93"/>
      <c r="U23" s="183" t="s">
        <v>136</v>
      </c>
      <c r="V23" s="119"/>
      <c r="W23" s="119"/>
      <c r="X23" s="119"/>
      <c r="Y23" s="119"/>
      <c r="Z23" s="119"/>
      <c r="AA23" s="119"/>
      <c r="AB23" s="119"/>
      <c r="AC23" s="119"/>
      <c r="AD23" s="119"/>
    </row>
    <row r="24" spans="1:43" ht="21" customHeight="1" x14ac:dyDescent="0.4">
      <c r="A24" s="188" t="s">
        <v>107</v>
      </c>
      <c r="B24" s="189"/>
      <c r="C24" s="79"/>
      <c r="D24" s="77"/>
      <c r="E24" s="79"/>
      <c r="F24" s="77"/>
      <c r="G24" s="79"/>
      <c r="H24" s="77"/>
      <c r="I24" s="79"/>
      <c r="J24" s="190"/>
      <c r="K24" s="77"/>
      <c r="L24" s="79"/>
      <c r="M24" s="77"/>
      <c r="N24" s="79"/>
      <c r="O24" s="77"/>
      <c r="P24" s="79"/>
      <c r="Q24" s="190"/>
      <c r="R24" s="243"/>
      <c r="S24" s="93"/>
      <c r="U24" s="183" t="s">
        <v>162</v>
      </c>
      <c r="V24" s="119">
        <f>SUM(R11:R16)</f>
        <v>0</v>
      </c>
    </row>
    <row r="25" spans="1:43" ht="21" customHeight="1" x14ac:dyDescent="0.4">
      <c r="A25" s="233" t="s">
        <v>152</v>
      </c>
      <c r="B25" s="189"/>
      <c r="C25" s="79"/>
      <c r="D25" s="77"/>
      <c r="E25" s="79"/>
      <c r="F25" s="77"/>
      <c r="G25" s="79"/>
      <c r="H25" s="77"/>
      <c r="I25" s="79"/>
      <c r="J25" s="190"/>
      <c r="K25" s="77"/>
      <c r="L25" s="79"/>
      <c r="M25" s="77"/>
      <c r="N25" s="79"/>
      <c r="O25" s="77"/>
      <c r="P25" s="79"/>
      <c r="Q25" s="190"/>
      <c r="S25" s="93"/>
      <c r="U25" s="183" t="s">
        <v>166</v>
      </c>
      <c r="V25" s="119">
        <f>SUM(R17:R20)</f>
        <v>0</v>
      </c>
    </row>
    <row r="26" spans="1:43" x14ac:dyDescent="0.4">
      <c r="A26" s="191" t="s">
        <v>153</v>
      </c>
      <c r="B26" s="189"/>
      <c r="C26" s="79"/>
      <c r="D26" s="77"/>
      <c r="E26" s="79"/>
      <c r="F26" s="77"/>
      <c r="G26" s="79"/>
      <c r="H26" s="77"/>
      <c r="I26" s="79"/>
      <c r="J26" s="190"/>
      <c r="K26" s="77"/>
      <c r="L26" s="79"/>
      <c r="M26" s="77"/>
      <c r="N26" s="79"/>
      <c r="O26" s="77"/>
      <c r="P26" s="79"/>
      <c r="Q26" s="190"/>
      <c r="R26" s="243"/>
      <c r="S26" s="93"/>
      <c r="U26" s="183"/>
      <c r="V26" s="119"/>
    </row>
    <row r="27" spans="1:43" x14ac:dyDescent="0.4">
      <c r="A27" s="233" t="s">
        <v>146</v>
      </c>
      <c r="B27" s="189"/>
      <c r="C27" s="79"/>
      <c r="D27" s="77"/>
      <c r="E27" s="79"/>
      <c r="F27" s="77"/>
      <c r="G27" s="79"/>
      <c r="H27" s="77"/>
      <c r="I27" s="79"/>
      <c r="J27" s="190"/>
      <c r="K27" s="77"/>
      <c r="L27" s="79"/>
      <c r="M27" s="77"/>
      <c r="N27" s="79"/>
      <c r="O27" s="77"/>
      <c r="P27" s="79"/>
      <c r="Q27" s="190"/>
      <c r="R27" s="244"/>
      <c r="S27" s="93"/>
      <c r="U27" s="183"/>
      <c r="V27" s="119"/>
    </row>
    <row r="28" spans="1:43" x14ac:dyDescent="0.4">
      <c r="A28" s="233" t="s">
        <v>147</v>
      </c>
      <c r="B28" s="189"/>
      <c r="C28" s="79"/>
      <c r="D28" s="77"/>
      <c r="E28" s="79"/>
      <c r="F28" s="77"/>
      <c r="G28" s="79"/>
      <c r="H28" s="77"/>
      <c r="I28" s="79"/>
      <c r="J28" s="190"/>
      <c r="K28" s="77"/>
      <c r="L28" s="79"/>
      <c r="M28" s="77"/>
      <c r="N28" s="79"/>
      <c r="O28" s="77"/>
      <c r="P28" s="79"/>
      <c r="Q28" s="190"/>
      <c r="R28" s="244"/>
      <c r="S28" s="93"/>
      <c r="U28" s="183"/>
      <c r="V28" s="214"/>
    </row>
    <row r="29" spans="1:43" x14ac:dyDescent="0.4">
      <c r="A29" s="233" t="s">
        <v>148</v>
      </c>
      <c r="B29" s="21"/>
      <c r="C29" s="21"/>
      <c r="D29" s="21"/>
      <c r="E29" s="21"/>
      <c r="F29" s="21"/>
      <c r="G29" s="21"/>
      <c r="H29" s="21"/>
      <c r="I29" s="21"/>
      <c r="J29" s="21"/>
      <c r="K29" s="21"/>
      <c r="L29" s="21"/>
      <c r="M29" s="21"/>
      <c r="N29" s="21"/>
      <c r="O29" s="21"/>
      <c r="P29" s="21"/>
      <c r="Q29" s="21"/>
      <c r="R29" s="244"/>
      <c r="S29" s="93"/>
      <c r="U29" s="183"/>
      <c r="V29" s="214"/>
    </row>
    <row r="30" spans="1:43" x14ac:dyDescent="0.4">
      <c r="A30" s="233" t="s">
        <v>149</v>
      </c>
      <c r="B30" s="21"/>
      <c r="C30" s="21"/>
      <c r="D30" s="21"/>
      <c r="E30" s="21"/>
      <c r="F30" s="21"/>
      <c r="G30" s="21"/>
      <c r="H30" s="21"/>
      <c r="I30" s="21"/>
      <c r="J30" s="21"/>
      <c r="K30" s="21"/>
      <c r="L30" s="21"/>
      <c r="M30" s="21"/>
      <c r="N30" s="21"/>
      <c r="O30" s="21"/>
      <c r="P30" s="21"/>
      <c r="Q30" s="21"/>
      <c r="R30" s="245"/>
      <c r="S30" s="91"/>
    </row>
    <row r="31" spans="1:43" x14ac:dyDescent="0.4">
      <c r="A31" s="233" t="s">
        <v>150</v>
      </c>
      <c r="B31" s="21"/>
      <c r="C31" s="21"/>
      <c r="D31" s="21"/>
      <c r="E31" s="21"/>
      <c r="F31" s="21"/>
      <c r="G31" s="21"/>
      <c r="H31" s="21"/>
      <c r="I31" s="21"/>
      <c r="J31" s="21"/>
      <c r="K31" s="21"/>
      <c r="L31" s="21"/>
      <c r="M31" s="21"/>
      <c r="N31" s="21"/>
      <c r="O31" s="21"/>
      <c r="P31" s="21"/>
      <c r="Q31" s="21"/>
      <c r="R31" s="245"/>
      <c r="S31" s="91"/>
    </row>
    <row r="32" spans="1:43" x14ac:dyDescent="0.4">
      <c r="A32" s="233" t="s">
        <v>147</v>
      </c>
      <c r="B32" s="21"/>
      <c r="C32" s="78"/>
      <c r="D32" s="78"/>
      <c r="E32" s="78"/>
      <c r="F32" s="78"/>
      <c r="G32" s="78"/>
      <c r="H32" s="78"/>
      <c r="I32" s="78"/>
      <c r="J32" s="78"/>
      <c r="K32" s="78"/>
      <c r="L32" s="78"/>
      <c r="M32" s="78"/>
      <c r="N32" s="78"/>
      <c r="O32" s="78"/>
      <c r="P32" s="78"/>
      <c r="Q32" s="78"/>
      <c r="R32" s="245"/>
      <c r="S32" s="91"/>
    </row>
    <row r="33" spans="1:19" x14ac:dyDescent="0.4">
      <c r="A33" s="233" t="s">
        <v>151</v>
      </c>
      <c r="B33" s="21"/>
      <c r="C33" s="78"/>
      <c r="D33" s="78"/>
      <c r="E33" s="78"/>
      <c r="F33" s="78"/>
      <c r="G33" s="78"/>
      <c r="H33" s="78"/>
      <c r="I33" s="78"/>
      <c r="J33" s="78"/>
      <c r="K33" s="78"/>
      <c r="L33" s="78"/>
      <c r="M33" s="78"/>
      <c r="N33" s="78"/>
      <c r="O33" s="78"/>
      <c r="P33" s="78"/>
      <c r="Q33" s="78"/>
      <c r="R33" s="245"/>
      <c r="S33" s="91"/>
    </row>
    <row r="34" spans="1:19" x14ac:dyDescent="0.4">
      <c r="A34" s="233" t="s">
        <v>149</v>
      </c>
      <c r="B34" s="21"/>
      <c r="C34" s="78"/>
      <c r="D34" s="78"/>
      <c r="E34" s="78"/>
      <c r="F34" s="78"/>
      <c r="G34" s="78"/>
      <c r="H34" s="78"/>
      <c r="I34" s="78"/>
      <c r="J34" s="78"/>
      <c r="K34" s="78"/>
      <c r="L34" s="78"/>
      <c r="M34" s="78"/>
      <c r="N34" s="78"/>
      <c r="O34" s="78"/>
      <c r="P34" s="78"/>
      <c r="Q34" s="78"/>
    </row>
    <row r="35" spans="1:19" x14ac:dyDescent="0.4">
      <c r="A35" s="78"/>
      <c r="B35" s="78"/>
      <c r="C35" s="78"/>
      <c r="D35" s="78"/>
      <c r="E35" s="78"/>
      <c r="F35" s="78"/>
      <c r="G35" s="78"/>
      <c r="H35" s="78"/>
      <c r="I35" s="78"/>
      <c r="J35" s="78"/>
      <c r="K35" s="78"/>
      <c r="L35" s="78"/>
      <c r="M35" s="78"/>
      <c r="N35" s="78"/>
      <c r="O35" s="78"/>
      <c r="P35" s="78"/>
      <c r="Q35" s="78"/>
    </row>
  </sheetData>
  <sheetProtection algorithmName="SHA-512" hashValue="AdXFLod31fhXjn7pU0W3+7LPZCNBHt57CykZHu2iDwYj1ZGyQtxc8WwDdb9vOFRDikN0RooisxnW+qYYSRl/OQ==" saltValue="EH8kLz8gmFXeTgQyacAccA==" spinCount="100000" sheet="1" objects="1" scenarios="1"/>
  <mergeCells count="23">
    <mergeCell ref="L2:P2"/>
    <mergeCell ref="Q2:S2"/>
    <mergeCell ref="Q6:S6"/>
    <mergeCell ref="Q5:S5"/>
    <mergeCell ref="Q4:S4"/>
    <mergeCell ref="Q3:S3"/>
    <mergeCell ref="L3:P3"/>
    <mergeCell ref="L4:P4"/>
    <mergeCell ref="L5:P5"/>
    <mergeCell ref="Y3:AA3"/>
    <mergeCell ref="Y4:AA4"/>
    <mergeCell ref="Y5:AA5"/>
    <mergeCell ref="Y6:AA6"/>
    <mergeCell ref="L6:P6"/>
    <mergeCell ref="B4:I6"/>
    <mergeCell ref="A17:A20"/>
    <mergeCell ref="AH8:AK8"/>
    <mergeCell ref="Y7:AA7"/>
    <mergeCell ref="AL8:AO8"/>
    <mergeCell ref="A11:A16"/>
    <mergeCell ref="A8:B8"/>
    <mergeCell ref="D8:J8"/>
    <mergeCell ref="K8:Q8"/>
  </mergeCells>
  <phoneticPr fontId="2"/>
  <dataValidations count="4">
    <dataValidation type="list" allowBlank="1" showInputMessage="1" showErrorMessage="1" sqref="C21">
      <formula1>"A,B"</formula1>
    </dataValidation>
    <dataValidation type="list" allowBlank="1" showInputMessage="1" showErrorMessage="1" sqref="H21">
      <formula1>$H$4:$H$20</formula1>
    </dataValidation>
    <dataValidation type="list" allowBlank="1" showInputMessage="1" showErrorMessage="1" sqref="P22">
      <formula1>"✓"</formula1>
    </dataValidation>
    <dataValidation type="list" allowBlank="1" showInputMessage="1" showErrorMessage="1" sqref="C9:C20">
      <formula1>"A,準A,B"</formula1>
    </dataValidation>
  </dataValidations>
  <printOptions horizontalCentered="1"/>
  <pageMargins left="0.70866141732283472" right="0.70866141732283472" top="0.74803149606299213" bottom="0.74803149606299213" header="0.31496062992125984" footer="0.31496062992125984"/>
  <pageSetup paperSize="9" scale="58"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31"/>
  <sheetViews>
    <sheetView view="pageBreakPreview" zoomScale="85" zoomScaleNormal="100" zoomScaleSheetLayoutView="85" workbookViewId="0">
      <selection activeCell="B19" sqref="B19:H19"/>
    </sheetView>
  </sheetViews>
  <sheetFormatPr defaultRowHeight="13.5" x14ac:dyDescent="0.4"/>
  <cols>
    <col min="1" max="1" width="5" style="11" customWidth="1"/>
    <col min="2" max="2" width="40.5" style="11" customWidth="1"/>
    <col min="3" max="9" width="7.625" style="11" customWidth="1"/>
    <col min="10" max="10" width="4.25" style="11" customWidth="1"/>
    <col min="11" max="16384" width="9" style="11"/>
  </cols>
  <sheetData>
    <row r="1" spans="1:10" s="2" customFormat="1" ht="18.75" customHeight="1" x14ac:dyDescent="0.4">
      <c r="A1" s="2" t="s">
        <v>167</v>
      </c>
      <c r="B1" s="3"/>
      <c r="D1" s="4"/>
      <c r="E1" s="4"/>
      <c r="F1" s="26"/>
      <c r="G1" s="26"/>
      <c r="H1" s="26"/>
      <c r="I1" s="4"/>
    </row>
    <row r="2" spans="1:10" s="9" customFormat="1" ht="14.25" x14ac:dyDescent="0.15">
      <c r="A2" s="5"/>
      <c r="B2" s="6"/>
      <c r="C2" s="7"/>
      <c r="D2" s="7"/>
      <c r="E2" s="7"/>
      <c r="F2" s="8"/>
      <c r="I2" s="10"/>
    </row>
    <row r="3" spans="1:10" ht="18.75" customHeight="1" x14ac:dyDescent="0.4">
      <c r="A3" s="334" t="s">
        <v>38</v>
      </c>
      <c r="B3" s="334"/>
      <c r="C3" s="334"/>
      <c r="D3" s="334"/>
      <c r="E3" s="334"/>
      <c r="F3" s="334"/>
      <c r="G3" s="334"/>
      <c r="H3" s="334"/>
      <c r="I3" s="334"/>
    </row>
    <row r="4" spans="1:10" ht="16.5" x14ac:dyDescent="0.4">
      <c r="A4" s="42"/>
      <c r="B4" s="46"/>
      <c r="C4" s="42"/>
      <c r="D4" s="42"/>
      <c r="E4" s="42"/>
      <c r="F4" s="42"/>
      <c r="G4" s="42"/>
      <c r="H4" s="42"/>
      <c r="I4" s="42"/>
    </row>
    <row r="5" spans="1:10" ht="14.25" x14ac:dyDescent="0.4">
      <c r="A5" s="42"/>
      <c r="B5" s="47" t="s">
        <v>52</v>
      </c>
      <c r="C5" s="42"/>
      <c r="D5" s="42"/>
      <c r="E5" s="42"/>
      <c r="F5" s="42"/>
      <c r="G5" s="42"/>
      <c r="H5" s="42"/>
      <c r="I5" s="42"/>
    </row>
    <row r="6" spans="1:10" x14ac:dyDescent="0.4">
      <c r="A6" s="42"/>
      <c r="B6" s="42"/>
      <c r="C6" s="42"/>
      <c r="D6" s="42"/>
      <c r="E6" s="42"/>
      <c r="F6" s="42"/>
      <c r="G6" s="42"/>
      <c r="H6" s="42"/>
      <c r="I6" s="42"/>
    </row>
    <row r="7" spans="1:10" ht="36.75" customHeight="1" x14ac:dyDescent="0.4">
      <c r="A7" s="48"/>
      <c r="B7" s="337" t="s">
        <v>170</v>
      </c>
      <c r="C7" s="337"/>
      <c r="D7" s="337"/>
      <c r="E7" s="337"/>
      <c r="F7" s="337"/>
      <c r="G7" s="337"/>
      <c r="H7" s="337"/>
      <c r="I7" s="48"/>
    </row>
    <row r="8" spans="1:10" x14ac:dyDescent="0.4">
      <c r="A8" s="42"/>
      <c r="B8" s="42"/>
      <c r="C8" s="42"/>
      <c r="D8" s="42"/>
      <c r="E8" s="42"/>
      <c r="F8" s="42"/>
      <c r="G8" s="42"/>
      <c r="H8" s="42"/>
      <c r="I8" s="42"/>
    </row>
    <row r="9" spans="1:10" x14ac:dyDescent="0.4">
      <c r="A9" s="42"/>
      <c r="B9" s="49"/>
      <c r="C9" s="42"/>
      <c r="D9" s="42"/>
      <c r="E9" s="42"/>
      <c r="F9" s="42"/>
      <c r="G9" s="42"/>
      <c r="H9" s="42"/>
      <c r="I9" s="50"/>
    </row>
    <row r="10" spans="1:10" ht="14.25" x14ac:dyDescent="0.4">
      <c r="A10" s="338" t="s">
        <v>47</v>
      </c>
      <c r="B10" s="339"/>
      <c r="C10" s="339"/>
      <c r="D10" s="339"/>
      <c r="E10" s="339"/>
      <c r="F10" s="339"/>
      <c r="G10" s="339"/>
      <c r="H10" s="339"/>
      <c r="I10" s="340"/>
    </row>
    <row r="11" spans="1:10" ht="62.25" customHeight="1" x14ac:dyDescent="0.4">
      <c r="A11" s="12">
        <v>1</v>
      </c>
      <c r="B11" s="335" t="s">
        <v>157</v>
      </c>
      <c r="C11" s="335"/>
      <c r="D11" s="335"/>
      <c r="E11" s="335"/>
      <c r="F11" s="335"/>
      <c r="G11" s="335"/>
      <c r="H11" s="335"/>
      <c r="I11" s="27" t="s">
        <v>48</v>
      </c>
      <c r="J11" s="13"/>
    </row>
    <row r="12" spans="1:10" ht="39.75" customHeight="1" x14ac:dyDescent="0.4">
      <c r="A12" s="12">
        <v>2</v>
      </c>
      <c r="B12" s="335" t="s">
        <v>158</v>
      </c>
      <c r="C12" s="335"/>
      <c r="D12" s="335"/>
      <c r="E12" s="335"/>
      <c r="F12" s="335"/>
      <c r="G12" s="335"/>
      <c r="H12" s="335"/>
      <c r="I12" s="27" t="s">
        <v>48</v>
      </c>
      <c r="J12" s="13"/>
    </row>
    <row r="13" spans="1:10" ht="40.5" customHeight="1" x14ac:dyDescent="0.4">
      <c r="A13" s="12">
        <v>3</v>
      </c>
      <c r="B13" s="335" t="s">
        <v>159</v>
      </c>
      <c r="C13" s="335"/>
      <c r="D13" s="335"/>
      <c r="E13" s="335"/>
      <c r="F13" s="335"/>
      <c r="G13" s="335"/>
      <c r="H13" s="335"/>
      <c r="I13" s="27" t="s">
        <v>48</v>
      </c>
    </row>
    <row r="14" spans="1:10" ht="39.950000000000003" customHeight="1" x14ac:dyDescent="0.4">
      <c r="A14" s="12">
        <v>4</v>
      </c>
      <c r="B14" s="335" t="s">
        <v>49</v>
      </c>
      <c r="C14" s="335"/>
      <c r="D14" s="335"/>
      <c r="E14" s="335"/>
      <c r="F14" s="335"/>
      <c r="G14" s="335"/>
      <c r="H14" s="335"/>
      <c r="I14" s="27" t="s">
        <v>48</v>
      </c>
    </row>
    <row r="15" spans="1:10" ht="39.950000000000003" customHeight="1" x14ac:dyDescent="0.4">
      <c r="A15" s="12">
        <v>5</v>
      </c>
      <c r="B15" s="335" t="s">
        <v>50</v>
      </c>
      <c r="C15" s="335"/>
      <c r="D15" s="335"/>
      <c r="E15" s="335"/>
      <c r="F15" s="335"/>
      <c r="G15" s="335"/>
      <c r="H15" s="335"/>
      <c r="I15" s="27" t="s">
        <v>48</v>
      </c>
    </row>
    <row r="16" spans="1:10" ht="204.75" customHeight="1" x14ac:dyDescent="0.4">
      <c r="A16" s="12">
        <v>6</v>
      </c>
      <c r="B16" s="335" t="s">
        <v>51</v>
      </c>
      <c r="C16" s="335"/>
      <c r="D16" s="335"/>
      <c r="E16" s="335"/>
      <c r="F16" s="335"/>
      <c r="G16" s="335"/>
      <c r="H16" s="335"/>
      <c r="I16" s="27" t="s">
        <v>48</v>
      </c>
    </row>
    <row r="17" spans="1:10" ht="54" customHeight="1" x14ac:dyDescent="0.4">
      <c r="A17" s="12">
        <v>7</v>
      </c>
      <c r="B17" s="335" t="s">
        <v>160</v>
      </c>
      <c r="C17" s="335"/>
      <c r="D17" s="335"/>
      <c r="E17" s="335"/>
      <c r="F17" s="335"/>
      <c r="G17" s="335"/>
      <c r="H17" s="335"/>
      <c r="I17" s="27" t="s">
        <v>48</v>
      </c>
      <c r="J17" s="13"/>
    </row>
    <row r="18" spans="1:10" ht="63.95" customHeight="1" x14ac:dyDescent="0.4">
      <c r="A18" s="12">
        <v>8</v>
      </c>
      <c r="B18" s="335" t="s">
        <v>156</v>
      </c>
      <c r="C18" s="335"/>
      <c r="D18" s="335"/>
      <c r="E18" s="335"/>
      <c r="F18" s="335"/>
      <c r="G18" s="335"/>
      <c r="H18" s="335"/>
      <c r="I18" s="27" t="s">
        <v>48</v>
      </c>
      <c r="J18" s="13"/>
    </row>
    <row r="19" spans="1:10" ht="74.099999999999994" customHeight="1" x14ac:dyDescent="0.4">
      <c r="A19" s="12">
        <v>9</v>
      </c>
      <c r="B19" s="335" t="s">
        <v>173</v>
      </c>
      <c r="C19" s="335"/>
      <c r="D19" s="335"/>
      <c r="E19" s="335"/>
      <c r="F19" s="335"/>
      <c r="G19" s="335"/>
      <c r="H19" s="335"/>
      <c r="I19" s="27" t="s">
        <v>48</v>
      </c>
      <c r="J19" s="13"/>
    </row>
    <row r="20" spans="1:10" ht="56.25" customHeight="1" x14ac:dyDescent="0.4">
      <c r="A20" s="12">
        <v>10</v>
      </c>
      <c r="B20" s="335" t="s">
        <v>154</v>
      </c>
      <c r="C20" s="335"/>
      <c r="D20" s="335"/>
      <c r="E20" s="335"/>
      <c r="F20" s="335"/>
      <c r="G20" s="335"/>
      <c r="H20" s="335"/>
      <c r="I20" s="27" t="s">
        <v>48</v>
      </c>
      <c r="J20" s="13"/>
    </row>
    <row r="21" spans="1:10" ht="40.5" customHeight="1" x14ac:dyDescent="0.4">
      <c r="A21" s="12">
        <v>11</v>
      </c>
      <c r="B21" s="335" t="s">
        <v>155</v>
      </c>
      <c r="C21" s="335"/>
      <c r="D21" s="335"/>
      <c r="E21" s="335"/>
      <c r="F21" s="335"/>
      <c r="G21" s="335"/>
      <c r="H21" s="335"/>
      <c r="I21" s="27" t="s">
        <v>48</v>
      </c>
    </row>
    <row r="22" spans="1:10" x14ac:dyDescent="0.4">
      <c r="A22" s="336" t="s">
        <v>106</v>
      </c>
      <c r="B22" s="336"/>
      <c r="C22" s="336"/>
      <c r="D22" s="336"/>
      <c r="E22" s="336"/>
      <c r="F22" s="336"/>
      <c r="G22" s="336"/>
      <c r="H22" s="336"/>
      <c r="I22" s="336"/>
    </row>
    <row r="23" spans="1:10" x14ac:dyDescent="0.4">
      <c r="A23" s="42"/>
      <c r="B23" s="51"/>
      <c r="C23" s="42"/>
      <c r="D23" s="42"/>
      <c r="E23" s="42"/>
      <c r="F23" s="42"/>
      <c r="G23" s="42"/>
      <c r="H23" s="42"/>
      <c r="I23" s="42"/>
    </row>
    <row r="24" spans="1:10" x14ac:dyDescent="0.4">
      <c r="A24" s="42"/>
      <c r="B24" s="52"/>
      <c r="C24" s="42"/>
      <c r="D24" s="42"/>
      <c r="E24" s="42"/>
      <c r="F24" s="42"/>
      <c r="G24" s="42"/>
      <c r="H24" s="42"/>
      <c r="I24" s="42"/>
    </row>
    <row r="25" spans="1:10" ht="20.100000000000001" customHeight="1" x14ac:dyDescent="0.4">
      <c r="A25" s="42"/>
      <c r="B25" s="45"/>
      <c r="C25" s="50"/>
      <c r="D25" s="50"/>
      <c r="E25" s="52" t="str">
        <f>基本情報シート※最初に記入してください。!C4&amp;基本情報シート※最初に記入してください。!D4&amp;基本情報シート※最初に記入してください。!E4&amp;基本情報シート※最初に記入してください。!F4&amp;基本情報シート※最初に記入してください。!G4&amp;基本情報シート※最初に記入してください。!H4&amp;基本情報シート※最初に記入してください。!I4</f>
        <v>令和5年月日</v>
      </c>
      <c r="F25" s="52"/>
      <c r="G25" s="52"/>
      <c r="H25" s="52"/>
      <c r="I25" s="57"/>
    </row>
    <row r="26" spans="1:10" ht="20.100000000000001" customHeight="1" x14ac:dyDescent="0.4">
      <c r="A26" s="42"/>
      <c r="B26" s="42"/>
      <c r="C26" s="333" t="s">
        <v>20</v>
      </c>
      <c r="D26" s="333"/>
      <c r="E26" s="341" t="str">
        <f>IF(基本情報シート※最初に記入してください。!D6&lt;&gt;"",基本情報シート※最初に記入してください。!C6&amp;基本情報シート※最初に記入してください。!D6,"")</f>
        <v/>
      </c>
      <c r="F26" s="341"/>
      <c r="G26" s="341"/>
      <c r="H26" s="341"/>
      <c r="I26" s="53"/>
      <c r="J26" s="15"/>
    </row>
    <row r="27" spans="1:10" ht="20.100000000000001" customHeight="1" x14ac:dyDescent="0.4">
      <c r="A27" s="42"/>
      <c r="B27" s="42"/>
      <c r="C27" s="333" t="s">
        <v>3</v>
      </c>
      <c r="D27" s="333"/>
      <c r="E27" s="341">
        <f>基本情報シート※最初に記入してください。!C8</f>
        <v>0</v>
      </c>
      <c r="F27" s="341"/>
      <c r="G27" s="341"/>
      <c r="H27" s="341"/>
      <c r="I27" s="53"/>
      <c r="J27" s="15"/>
    </row>
    <row r="28" spans="1:10" ht="20.100000000000001" customHeight="1" x14ac:dyDescent="0.4">
      <c r="A28" s="42"/>
      <c r="B28" s="42"/>
      <c r="C28" s="333" t="s">
        <v>19</v>
      </c>
      <c r="D28" s="333"/>
      <c r="E28" s="341" t="str">
        <f>基本情報シート※最初に記入してください。!C11&amp;基本情報シート※最初に記入してください。!D11</f>
        <v>大阪府</v>
      </c>
      <c r="F28" s="341"/>
      <c r="G28" s="341"/>
      <c r="H28" s="341"/>
      <c r="I28" s="53"/>
      <c r="J28" s="15"/>
    </row>
    <row r="29" spans="1:10" ht="20.100000000000001" customHeight="1" x14ac:dyDescent="0.4">
      <c r="A29" s="42"/>
      <c r="B29" s="42"/>
      <c r="C29" s="333" t="s">
        <v>6</v>
      </c>
      <c r="D29" s="333"/>
      <c r="E29" s="341">
        <f>基本情報シート※最初に記入してください。!C13</f>
        <v>0</v>
      </c>
      <c r="F29" s="341"/>
      <c r="G29" s="341"/>
      <c r="H29" s="341"/>
      <c r="I29" s="53"/>
      <c r="J29" s="15"/>
    </row>
    <row r="30" spans="1:10" ht="20.100000000000001" customHeight="1" x14ac:dyDescent="0.4">
      <c r="A30" s="42"/>
      <c r="B30" s="42"/>
      <c r="C30" s="333" t="s">
        <v>110</v>
      </c>
      <c r="D30" s="333"/>
      <c r="E30" s="341" t="str">
        <f>基本情報シート※最初に記入してください。!C9&amp;"　"&amp;基本情報シート※最初に記入してください。!G9</f>
        <v>　</v>
      </c>
      <c r="F30" s="341"/>
      <c r="G30" s="341"/>
      <c r="H30" s="341"/>
      <c r="I30" s="53"/>
      <c r="J30" s="15"/>
    </row>
    <row r="31" spans="1:10" ht="20.100000000000001" customHeight="1" x14ac:dyDescent="0.4"/>
  </sheetData>
  <sheetProtection algorithmName="SHA-512" hashValue="jzQzii4/k+0YevVLOmLO/HIcWoUkpeSDQ9LnRWz4w1nuN3L0PQHUYxkKuU8Ba350ZByJNok3CwY9+H993r2njA==" saltValue="y4hPIbPr0cbq7G1H2mkV0w==" spinCount="100000" sheet="1" objects="1" scenarios="1"/>
  <mergeCells count="25">
    <mergeCell ref="E26:H26"/>
    <mergeCell ref="E27:H27"/>
    <mergeCell ref="E28:H28"/>
    <mergeCell ref="E29:H29"/>
    <mergeCell ref="E30:H30"/>
    <mergeCell ref="A3:I3"/>
    <mergeCell ref="B20:H20"/>
    <mergeCell ref="B21:H21"/>
    <mergeCell ref="A22:I22"/>
    <mergeCell ref="B7:H7"/>
    <mergeCell ref="B15:H15"/>
    <mergeCell ref="B16:H16"/>
    <mergeCell ref="B17:H17"/>
    <mergeCell ref="B18:H18"/>
    <mergeCell ref="B19:H19"/>
    <mergeCell ref="A10:I10"/>
    <mergeCell ref="B11:H11"/>
    <mergeCell ref="B12:H12"/>
    <mergeCell ref="B13:H13"/>
    <mergeCell ref="B14:H14"/>
    <mergeCell ref="C26:D26"/>
    <mergeCell ref="C27:D27"/>
    <mergeCell ref="C28:D28"/>
    <mergeCell ref="C29:D29"/>
    <mergeCell ref="C30:D30"/>
  </mergeCells>
  <phoneticPr fontId="2"/>
  <dataValidations count="1">
    <dataValidation type="list" allowBlank="1" showInputMessage="1" showErrorMessage="1" sqref="C11:E20">
      <formula1>"はい,いいえ"</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34"/>
  <sheetViews>
    <sheetView view="pageBreakPreview" zoomScale="80" zoomScaleNormal="85" zoomScaleSheetLayoutView="80" workbookViewId="0">
      <selection activeCell="B12" sqref="B12:C12"/>
    </sheetView>
  </sheetViews>
  <sheetFormatPr defaultRowHeight="13.5" x14ac:dyDescent="0.4"/>
  <cols>
    <col min="1" max="1" width="5.5" style="11" customWidth="1"/>
    <col min="2" max="5" width="9" style="11"/>
    <col min="6" max="10" width="5.5" style="11" customWidth="1"/>
    <col min="11" max="16384" width="9" style="11"/>
  </cols>
  <sheetData>
    <row r="1" spans="1:17" s="23" customFormat="1" ht="24" customHeight="1" x14ac:dyDescent="0.4">
      <c r="A1" s="2" t="s">
        <v>172</v>
      </c>
      <c r="B1" s="54"/>
      <c r="C1" s="54"/>
      <c r="D1" s="55"/>
      <c r="E1" s="55"/>
      <c r="F1" s="55"/>
      <c r="G1" s="55"/>
      <c r="H1" s="54"/>
      <c r="I1" s="54"/>
      <c r="J1" s="54"/>
      <c r="K1" s="54"/>
      <c r="L1" s="56"/>
      <c r="M1" s="347"/>
      <c r="N1" s="347"/>
    </row>
    <row r="2" spans="1:17" ht="14.25" x14ac:dyDescent="0.4">
      <c r="A2" s="57"/>
      <c r="B2" s="57"/>
      <c r="C2" s="57"/>
      <c r="D2" s="57"/>
      <c r="E2" s="57"/>
      <c r="F2" s="57"/>
      <c r="G2" s="57"/>
      <c r="H2" s="57"/>
      <c r="I2" s="57"/>
      <c r="J2" s="57"/>
      <c r="K2" s="57"/>
      <c r="L2" s="57"/>
      <c r="M2" s="57"/>
      <c r="N2" s="57"/>
    </row>
    <row r="3" spans="1:17" ht="16.5" x14ac:dyDescent="0.4">
      <c r="A3" s="348" t="s">
        <v>12</v>
      </c>
      <c r="B3" s="348"/>
      <c r="C3" s="348"/>
      <c r="D3" s="348"/>
      <c r="E3" s="348"/>
      <c r="F3" s="348"/>
      <c r="G3" s="348"/>
      <c r="H3" s="348"/>
      <c r="I3" s="348"/>
      <c r="J3" s="348"/>
      <c r="K3" s="348"/>
      <c r="L3" s="348"/>
      <c r="M3" s="348"/>
      <c r="N3" s="348"/>
    </row>
    <row r="4" spans="1:17" ht="14.25" x14ac:dyDescent="0.4">
      <c r="A4" s="57"/>
      <c r="B4" s="57"/>
      <c r="C4" s="57"/>
      <c r="D4" s="57"/>
      <c r="E4" s="57"/>
      <c r="F4" s="57"/>
      <c r="G4" s="57"/>
      <c r="H4" s="57"/>
      <c r="I4" s="57"/>
      <c r="J4" s="57"/>
      <c r="K4" s="57"/>
      <c r="L4" s="57"/>
      <c r="M4" s="57"/>
      <c r="N4" s="57"/>
    </row>
    <row r="5" spans="1:17" ht="13.5" customHeight="1" x14ac:dyDescent="0.4">
      <c r="A5" s="342" t="s">
        <v>171</v>
      </c>
      <c r="B5" s="342"/>
      <c r="C5" s="342"/>
      <c r="D5" s="342"/>
      <c r="E5" s="342"/>
      <c r="F5" s="342"/>
      <c r="G5" s="342"/>
      <c r="H5" s="342"/>
      <c r="I5" s="342"/>
      <c r="J5" s="342"/>
      <c r="K5" s="342"/>
      <c r="L5" s="342"/>
      <c r="M5" s="342"/>
      <c r="N5" s="342"/>
    </row>
    <row r="6" spans="1:17" x14ac:dyDescent="0.4">
      <c r="A6" s="342"/>
      <c r="B6" s="342"/>
      <c r="C6" s="342"/>
      <c r="D6" s="342"/>
      <c r="E6" s="342"/>
      <c r="F6" s="342"/>
      <c r="G6" s="342"/>
      <c r="H6" s="342"/>
      <c r="I6" s="342"/>
      <c r="J6" s="342"/>
      <c r="K6" s="342"/>
      <c r="L6" s="342"/>
      <c r="M6" s="342"/>
      <c r="N6" s="342"/>
    </row>
    <row r="7" spans="1:17" x14ac:dyDescent="0.4">
      <c r="A7" s="342"/>
      <c r="B7" s="342"/>
      <c r="C7" s="342"/>
      <c r="D7" s="342"/>
      <c r="E7" s="342"/>
      <c r="F7" s="342"/>
      <c r="G7" s="342"/>
      <c r="H7" s="342"/>
      <c r="I7" s="342"/>
      <c r="J7" s="342"/>
      <c r="K7" s="342"/>
      <c r="L7" s="342"/>
      <c r="M7" s="342"/>
      <c r="N7" s="342"/>
    </row>
    <row r="8" spans="1:17" x14ac:dyDescent="0.4">
      <c r="A8" s="342"/>
      <c r="B8" s="342"/>
      <c r="C8" s="342"/>
      <c r="D8" s="342"/>
      <c r="E8" s="342"/>
      <c r="F8" s="342"/>
      <c r="G8" s="342"/>
      <c r="H8" s="342"/>
      <c r="I8" s="342"/>
      <c r="J8" s="342"/>
      <c r="K8" s="342"/>
      <c r="L8" s="342"/>
      <c r="M8" s="342"/>
      <c r="N8" s="342"/>
    </row>
    <row r="9" spans="1:17" x14ac:dyDescent="0.4">
      <c r="A9" s="193"/>
      <c r="B9" s="193"/>
      <c r="C9" s="193"/>
      <c r="D9" s="193"/>
      <c r="E9" s="193"/>
      <c r="F9" s="193"/>
      <c r="G9" s="193"/>
      <c r="H9" s="193"/>
      <c r="I9" s="193"/>
      <c r="J9" s="193"/>
      <c r="K9" s="193"/>
      <c r="L9" s="193"/>
      <c r="M9" s="193"/>
      <c r="N9" s="193"/>
    </row>
    <row r="10" spans="1:17" ht="18.75" customHeight="1" x14ac:dyDescent="0.4">
      <c r="A10" s="343"/>
      <c r="B10" s="343" t="s">
        <v>22</v>
      </c>
      <c r="C10" s="343"/>
      <c r="D10" s="343"/>
      <c r="E10" s="343"/>
      <c r="F10" s="343" t="s">
        <v>14</v>
      </c>
      <c r="G10" s="343"/>
      <c r="H10" s="343"/>
      <c r="I10" s="343"/>
      <c r="J10" s="343" t="s">
        <v>13</v>
      </c>
      <c r="K10" s="344" t="s">
        <v>23</v>
      </c>
      <c r="L10" s="344"/>
      <c r="M10" s="344"/>
      <c r="N10" s="343"/>
    </row>
    <row r="11" spans="1:17" x14ac:dyDescent="0.4">
      <c r="A11" s="343"/>
      <c r="B11" s="343" t="s">
        <v>46</v>
      </c>
      <c r="C11" s="343"/>
      <c r="D11" s="343" t="s">
        <v>15</v>
      </c>
      <c r="E11" s="343"/>
      <c r="F11" s="12" t="s">
        <v>16</v>
      </c>
      <c r="G11" s="12" t="s">
        <v>8</v>
      </c>
      <c r="H11" s="12" t="s">
        <v>9</v>
      </c>
      <c r="I11" s="12" t="s">
        <v>10</v>
      </c>
      <c r="J11" s="343"/>
      <c r="K11" s="344"/>
      <c r="L11" s="344"/>
      <c r="M11" s="344"/>
      <c r="N11" s="343"/>
    </row>
    <row r="12" spans="1:17" ht="38.25" customHeight="1" x14ac:dyDescent="0.4">
      <c r="A12" s="12">
        <v>1</v>
      </c>
      <c r="B12" s="345"/>
      <c r="C12" s="346"/>
      <c r="D12" s="345"/>
      <c r="E12" s="346"/>
      <c r="F12" s="194"/>
      <c r="G12" s="195"/>
      <c r="H12" s="195"/>
      <c r="I12" s="195"/>
      <c r="J12" s="194"/>
      <c r="K12" s="376" t="str">
        <f>IF(D12="","",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2" s="376"/>
      <c r="M12" s="376"/>
      <c r="N12" s="376"/>
      <c r="O12" s="17" t="s">
        <v>128</v>
      </c>
      <c r="P12" s="24"/>
      <c r="Q12" s="25"/>
    </row>
    <row r="13" spans="1:17" ht="38.25" customHeight="1" x14ac:dyDescent="0.4">
      <c r="A13" s="12">
        <v>2</v>
      </c>
      <c r="B13" s="345"/>
      <c r="C13" s="346"/>
      <c r="D13" s="345"/>
      <c r="E13" s="346"/>
      <c r="F13" s="194"/>
      <c r="G13" s="195"/>
      <c r="H13" s="195"/>
      <c r="I13" s="195"/>
      <c r="J13" s="194"/>
      <c r="K13" s="376" t="str">
        <f>IF(D13="","",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3" s="376"/>
      <c r="M13" s="376"/>
      <c r="N13" s="376"/>
      <c r="O13" s="192"/>
      <c r="P13" s="24"/>
    </row>
    <row r="14" spans="1:17" ht="38.25" customHeight="1" x14ac:dyDescent="0.4">
      <c r="A14" s="12">
        <v>3</v>
      </c>
      <c r="B14" s="345"/>
      <c r="C14" s="346"/>
      <c r="D14" s="345"/>
      <c r="E14" s="346"/>
      <c r="F14" s="194"/>
      <c r="G14" s="195"/>
      <c r="H14" s="195"/>
      <c r="I14" s="195"/>
      <c r="J14" s="194"/>
      <c r="K14" s="376" t="str">
        <f>IF(D14="","",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4" s="376"/>
      <c r="M14" s="376"/>
      <c r="N14" s="376"/>
      <c r="O14" s="24"/>
      <c r="P14" s="24"/>
    </row>
    <row r="15" spans="1:17" ht="38.25" customHeight="1" x14ac:dyDescent="0.4">
      <c r="A15" s="12">
        <v>4</v>
      </c>
      <c r="B15" s="345"/>
      <c r="C15" s="346"/>
      <c r="D15" s="345"/>
      <c r="E15" s="346"/>
      <c r="F15" s="194"/>
      <c r="G15" s="195"/>
      <c r="H15" s="195"/>
      <c r="I15" s="195"/>
      <c r="J15" s="194"/>
      <c r="K15" s="376" t="str">
        <f>IF(D15="","",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5" s="376"/>
      <c r="M15" s="376"/>
      <c r="N15" s="376"/>
    </row>
    <row r="16" spans="1:17" ht="38.25" customHeight="1" x14ac:dyDescent="0.4">
      <c r="A16" s="12">
        <v>5</v>
      </c>
      <c r="B16" s="345"/>
      <c r="C16" s="346"/>
      <c r="D16" s="345"/>
      <c r="E16" s="346"/>
      <c r="F16" s="194"/>
      <c r="G16" s="195"/>
      <c r="H16" s="195"/>
      <c r="I16" s="195"/>
      <c r="J16" s="194"/>
      <c r="K16" s="376" t="str">
        <f>IF(D16="","",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6" s="376"/>
      <c r="M16" s="376"/>
      <c r="N16" s="376"/>
    </row>
    <row r="17" spans="1:14" ht="38.25" customHeight="1" x14ac:dyDescent="0.4">
      <c r="A17" s="12">
        <v>6</v>
      </c>
      <c r="B17" s="345"/>
      <c r="C17" s="346"/>
      <c r="D17" s="345"/>
      <c r="E17" s="346"/>
      <c r="F17" s="194"/>
      <c r="G17" s="195"/>
      <c r="H17" s="195"/>
      <c r="I17" s="195"/>
      <c r="J17" s="194"/>
      <c r="K17" s="376" t="str">
        <f>IF(D17="","",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7" s="376"/>
      <c r="M17" s="376"/>
      <c r="N17" s="376"/>
    </row>
    <row r="18" spans="1:14" ht="38.25" customHeight="1" x14ac:dyDescent="0.4">
      <c r="A18" s="12">
        <v>7</v>
      </c>
      <c r="B18" s="345"/>
      <c r="C18" s="346"/>
      <c r="D18" s="345"/>
      <c r="E18" s="346"/>
      <c r="F18" s="194"/>
      <c r="G18" s="195"/>
      <c r="H18" s="195"/>
      <c r="I18" s="195"/>
      <c r="J18" s="194"/>
      <c r="K18" s="376" t="str">
        <f>IF(D18="","",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8" s="376"/>
      <c r="M18" s="376"/>
      <c r="N18" s="376"/>
    </row>
    <row r="19" spans="1:14" ht="38.25" customHeight="1" x14ac:dyDescent="0.4">
      <c r="A19" s="12">
        <v>8</v>
      </c>
      <c r="B19" s="345"/>
      <c r="C19" s="346"/>
      <c r="D19" s="345"/>
      <c r="E19" s="346"/>
      <c r="F19" s="194"/>
      <c r="G19" s="195"/>
      <c r="H19" s="195"/>
      <c r="I19" s="195"/>
      <c r="J19" s="194"/>
      <c r="K19" s="376" t="str">
        <f>IF(D19="","",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19" s="376"/>
      <c r="M19" s="376"/>
      <c r="N19" s="376"/>
    </row>
    <row r="20" spans="1:14" ht="38.25" customHeight="1" x14ac:dyDescent="0.4">
      <c r="A20" s="12">
        <v>9</v>
      </c>
      <c r="B20" s="345"/>
      <c r="C20" s="346"/>
      <c r="D20" s="345"/>
      <c r="E20" s="346"/>
      <c r="F20" s="194"/>
      <c r="G20" s="195"/>
      <c r="H20" s="195"/>
      <c r="I20" s="195"/>
      <c r="J20" s="194"/>
      <c r="K20" s="376" t="str">
        <f>IF(D20="","",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20" s="376"/>
      <c r="M20" s="376"/>
      <c r="N20" s="376"/>
    </row>
    <row r="21" spans="1:14" ht="38.25" customHeight="1" x14ac:dyDescent="0.4">
      <c r="A21" s="12">
        <v>10</v>
      </c>
      <c r="B21" s="345"/>
      <c r="C21" s="346"/>
      <c r="D21" s="345"/>
      <c r="E21" s="346"/>
      <c r="F21" s="194"/>
      <c r="G21" s="195"/>
      <c r="H21" s="195"/>
      <c r="I21" s="195"/>
      <c r="J21" s="194"/>
      <c r="K21" s="376" t="str">
        <f>IF(D21="","",IF(基本情報シート※最初に記入してください。!$D$6&lt;&gt;"",基本情報シート※最初に記入してください。!$C$6&amp;基本情報シート※最初に記入してください。!$D$6,基本情報シート※最初に記入してください。!$C$11&amp;基本情報シート※最初に記入してください。!$D$11))</f>
        <v/>
      </c>
      <c r="L21" s="376"/>
      <c r="M21" s="376"/>
      <c r="N21" s="376"/>
    </row>
    <row r="22" spans="1:14" x14ac:dyDescent="0.4">
      <c r="A22" s="52" t="s">
        <v>17</v>
      </c>
      <c r="B22" s="52"/>
      <c r="C22" s="52"/>
      <c r="D22" s="52"/>
      <c r="E22" s="52"/>
      <c r="F22" s="52"/>
      <c r="G22" s="52"/>
      <c r="H22" s="52"/>
      <c r="I22" s="52"/>
      <c r="J22" s="52"/>
      <c r="K22" s="52"/>
      <c r="L22" s="52"/>
      <c r="M22" s="52"/>
      <c r="N22" s="52"/>
    </row>
    <row r="23" spans="1:14" x14ac:dyDescent="0.4">
      <c r="A23" s="52" t="s">
        <v>18</v>
      </c>
      <c r="B23" s="52"/>
      <c r="C23" s="52"/>
      <c r="D23" s="52"/>
      <c r="E23" s="52"/>
      <c r="F23" s="52"/>
      <c r="G23" s="52"/>
      <c r="H23" s="52"/>
      <c r="I23" s="52"/>
      <c r="J23" s="52"/>
      <c r="K23" s="52"/>
      <c r="L23" s="52"/>
      <c r="M23" s="52"/>
      <c r="N23" s="52"/>
    </row>
    <row r="24" spans="1:14" x14ac:dyDescent="0.4">
      <c r="A24" s="52" t="s">
        <v>24</v>
      </c>
      <c r="B24" s="52"/>
      <c r="C24" s="52"/>
      <c r="D24" s="52"/>
      <c r="E24" s="52"/>
      <c r="F24" s="52"/>
      <c r="G24" s="52"/>
      <c r="H24" s="52"/>
      <c r="I24" s="52"/>
      <c r="J24" s="52"/>
      <c r="K24" s="52"/>
      <c r="L24" s="52"/>
      <c r="M24" s="52"/>
      <c r="N24" s="52"/>
    </row>
    <row r="25" spans="1:14" x14ac:dyDescent="0.4">
      <c r="A25" s="196" t="s">
        <v>25</v>
      </c>
      <c r="B25" s="52"/>
      <c r="C25" s="52"/>
      <c r="D25" s="52"/>
      <c r="E25" s="52"/>
      <c r="F25" s="52"/>
      <c r="G25" s="52"/>
      <c r="H25" s="52"/>
      <c r="I25" s="52"/>
      <c r="J25" s="52"/>
      <c r="K25" s="52"/>
      <c r="L25" s="52"/>
      <c r="M25" s="52"/>
      <c r="N25" s="52"/>
    </row>
    <row r="26" spans="1:14" x14ac:dyDescent="0.4">
      <c r="A26" s="197" t="s">
        <v>26</v>
      </c>
      <c r="B26" s="197"/>
      <c r="C26" s="197"/>
      <c r="D26" s="197"/>
      <c r="E26" s="197"/>
      <c r="F26" s="197"/>
      <c r="G26" s="197"/>
      <c r="H26" s="197"/>
      <c r="I26" s="197"/>
      <c r="J26" s="197"/>
      <c r="K26" s="52"/>
      <c r="L26" s="52"/>
      <c r="M26" s="52"/>
      <c r="N26" s="52"/>
    </row>
    <row r="27" spans="1:14" x14ac:dyDescent="0.4">
      <c r="A27" s="196" t="s">
        <v>27</v>
      </c>
      <c r="B27" s="52"/>
      <c r="C27" s="52"/>
      <c r="D27" s="52"/>
      <c r="E27" s="52"/>
      <c r="F27" s="52"/>
      <c r="G27" s="52"/>
      <c r="H27" s="52"/>
      <c r="I27" s="52"/>
      <c r="J27" s="52"/>
      <c r="K27" s="52"/>
      <c r="L27" s="52"/>
      <c r="M27" s="52"/>
      <c r="N27" s="52"/>
    </row>
    <row r="28" spans="1:14" ht="14.25" x14ac:dyDescent="0.4">
      <c r="A28" s="58"/>
      <c r="B28" s="57"/>
      <c r="C28" s="57"/>
      <c r="D28" s="57"/>
      <c r="E28" s="57"/>
      <c r="F28" s="57"/>
      <c r="G28" s="57"/>
      <c r="H28" s="57"/>
      <c r="I28" s="57"/>
      <c r="J28" s="57"/>
      <c r="K28" s="57"/>
      <c r="L28" s="57"/>
      <c r="M28" s="57"/>
      <c r="N28" s="57"/>
    </row>
    <row r="29" spans="1:14" ht="14.25" x14ac:dyDescent="0.4">
      <c r="A29" s="57"/>
      <c r="B29" s="57"/>
      <c r="C29" s="57"/>
      <c r="D29" s="57"/>
      <c r="E29" s="57"/>
      <c r="G29" s="52"/>
      <c r="H29" s="52"/>
      <c r="I29" s="52"/>
      <c r="J29" s="52" t="str">
        <f>基本情報シート※最初に記入してください。!C4&amp;基本情報シート※最初に記入してください。!D4&amp;基本情報シート※最初に記入してください。!E4&amp;基本情報シート※最初に記入してください。!F4&amp;基本情報シート※最初に記入してください。!G4&amp;基本情報シート※最初に記入してください。!H4&amp;基本情報シート※最初に記入してください。!I4</f>
        <v>令和5年月日</v>
      </c>
      <c r="K29" s="52"/>
      <c r="L29" s="52"/>
      <c r="M29" s="52"/>
      <c r="N29" s="52"/>
    </row>
    <row r="30" spans="1:14" ht="14.25" customHeight="1" x14ac:dyDescent="0.4">
      <c r="A30" s="57"/>
      <c r="B30" s="57"/>
      <c r="C30" s="57"/>
      <c r="D30" s="57"/>
      <c r="E30" s="42"/>
      <c r="G30" s="333" t="s">
        <v>28</v>
      </c>
      <c r="H30" s="333"/>
      <c r="I30" s="333"/>
      <c r="J30" s="341" t="str">
        <f>IF(基本情報シート※最初に記入してください。!D6&lt;&gt;"",基本情報シート※最初に記入してください。!C6&amp;基本情報シート※最初に記入してください。!D6,"")</f>
        <v/>
      </c>
      <c r="K30" s="341"/>
      <c r="L30" s="341"/>
      <c r="M30" s="341"/>
      <c r="N30" s="341"/>
    </row>
    <row r="31" spans="1:14" ht="14.25" customHeight="1" x14ac:dyDescent="0.4">
      <c r="A31" s="57"/>
      <c r="B31" s="57"/>
      <c r="C31" s="57"/>
      <c r="D31" s="57"/>
      <c r="E31" s="42"/>
      <c r="G31" s="333" t="s">
        <v>29</v>
      </c>
      <c r="H31" s="333"/>
      <c r="I31" s="333"/>
      <c r="J31" s="341">
        <f>基本情報シート※最初に記入してください。!C8</f>
        <v>0</v>
      </c>
      <c r="K31" s="341"/>
      <c r="L31" s="341"/>
      <c r="M31" s="341"/>
      <c r="N31" s="341"/>
    </row>
    <row r="32" spans="1:14" ht="14.25" customHeight="1" x14ac:dyDescent="0.4">
      <c r="A32" s="57"/>
      <c r="B32" s="57"/>
      <c r="C32" s="57"/>
      <c r="D32" s="57"/>
      <c r="E32" s="42"/>
      <c r="G32" s="333" t="s">
        <v>19</v>
      </c>
      <c r="H32" s="333"/>
      <c r="I32" s="333"/>
      <c r="J32" s="341" t="str">
        <f>基本情報シート※最初に記入してください。!C11&amp;基本情報シート※最初に記入してください。!D11</f>
        <v>大阪府</v>
      </c>
      <c r="K32" s="341"/>
      <c r="L32" s="341"/>
      <c r="M32" s="341"/>
      <c r="N32" s="341"/>
    </row>
    <row r="33" spans="1:14" ht="14.25" customHeight="1" x14ac:dyDescent="0.4">
      <c r="A33" s="42"/>
      <c r="B33" s="42"/>
      <c r="C33" s="42"/>
      <c r="D33" s="42"/>
      <c r="E33" s="42"/>
      <c r="G33" s="333" t="s">
        <v>6</v>
      </c>
      <c r="H33" s="333"/>
      <c r="I33" s="333"/>
      <c r="J33" s="341">
        <f>基本情報シート※最初に記入してください。!C13</f>
        <v>0</v>
      </c>
      <c r="K33" s="341"/>
      <c r="L33" s="341"/>
      <c r="M33" s="341"/>
      <c r="N33" s="341"/>
    </row>
    <row r="34" spans="1:14" ht="14.25" customHeight="1" x14ac:dyDescent="0.4">
      <c r="A34" s="42"/>
      <c r="B34" s="42"/>
      <c r="C34" s="42"/>
      <c r="D34" s="42"/>
      <c r="E34" s="42"/>
      <c r="G34" s="333" t="s">
        <v>110</v>
      </c>
      <c r="H34" s="333"/>
      <c r="I34" s="333"/>
      <c r="J34" s="341" t="str">
        <f>基本情報シート※最初に記入してください。!C9&amp;"　"&amp;基本情報シート※最初に記入してください。!G9</f>
        <v>　</v>
      </c>
      <c r="K34" s="341"/>
      <c r="L34" s="341"/>
      <c r="M34" s="341"/>
      <c r="N34" s="341"/>
    </row>
  </sheetData>
  <sheetProtection algorithmName="SHA-512" hashValue="fV7GB8abQ3dZHmldeXMDCGqAcATyeZKrQE6BWUp9xn+eOS0dDLBi1ka7WCDxqI92vjMYQUqlp1qFnkWte7dCqg==" saltValue="M4sJjaCIFj+EloAKYReDHg==" spinCount="100000" sheet="1" objects="1" scenarios="1" formatCells="0" formatColumns="0" formatRows="0" insertColumns="0" insertRows="0" deleteColumns="0" deleteRows="0" sort="0"/>
  <protectedRanges>
    <protectedRange sqref="B13:J21 B12:J12" name="記入範囲"/>
  </protectedRanges>
  <mergeCells count="50">
    <mergeCell ref="B21:C21"/>
    <mergeCell ref="D21:E21"/>
    <mergeCell ref="K21:N21"/>
    <mergeCell ref="M1:N1"/>
    <mergeCell ref="A3:N3"/>
    <mergeCell ref="A10:A11"/>
    <mergeCell ref="B10:E10"/>
    <mergeCell ref="B20:C20"/>
    <mergeCell ref="D20:E20"/>
    <mergeCell ref="K20:N20"/>
    <mergeCell ref="B18:C18"/>
    <mergeCell ref="D18:E18"/>
    <mergeCell ref="K18:N18"/>
    <mergeCell ref="B19:C19"/>
    <mergeCell ref="D19:E19"/>
    <mergeCell ref="K19:N19"/>
    <mergeCell ref="B16:C16"/>
    <mergeCell ref="D16:E16"/>
    <mergeCell ref="K16:N16"/>
    <mergeCell ref="B17:C17"/>
    <mergeCell ref="D17:E17"/>
    <mergeCell ref="K17:N17"/>
    <mergeCell ref="B14:C14"/>
    <mergeCell ref="D14:E14"/>
    <mergeCell ref="K14:N14"/>
    <mergeCell ref="B15:C15"/>
    <mergeCell ref="D15:E15"/>
    <mergeCell ref="K15:N15"/>
    <mergeCell ref="B12:C12"/>
    <mergeCell ref="D12:E12"/>
    <mergeCell ref="K12:N12"/>
    <mergeCell ref="B13:C13"/>
    <mergeCell ref="D13:E13"/>
    <mergeCell ref="K13:N13"/>
    <mergeCell ref="A5:N8"/>
    <mergeCell ref="G30:I30"/>
    <mergeCell ref="G34:I34"/>
    <mergeCell ref="G33:I33"/>
    <mergeCell ref="G32:I32"/>
    <mergeCell ref="G31:I31"/>
    <mergeCell ref="J34:N34"/>
    <mergeCell ref="J33:N33"/>
    <mergeCell ref="J32:N32"/>
    <mergeCell ref="J31:N31"/>
    <mergeCell ref="J30:N30"/>
    <mergeCell ref="F10:I10"/>
    <mergeCell ref="J10:J11"/>
    <mergeCell ref="K10:N11"/>
    <mergeCell ref="B11:C11"/>
    <mergeCell ref="D11:E11"/>
  </mergeCells>
  <phoneticPr fontId="2"/>
  <dataValidations count="4">
    <dataValidation imeMode="halfAlpha" allowBlank="1" showInputMessage="1" showErrorMessage="1" sqref="G12:I21"/>
    <dataValidation type="list" imeMode="off" allowBlank="1" showInputMessage="1" showErrorMessage="1" promptTitle="入力方法" prompt="男性の場合：M_x000a_女性の場合：F" sqref="J12:J21">
      <formula1>"M,F"</formula1>
    </dataValidation>
    <dataValidation imeMode="halfKatakana" allowBlank="1" showInputMessage="1" showErrorMessage="1" sqref="B12:B21"/>
    <dataValidation type="list" allowBlank="1" showInputMessage="1" showErrorMessage="1" promptTitle="入力方法" prompt="明治：M_x000a_大正：T_x000a_昭和：S_x000a_平成：H" sqref="F12:F21">
      <formula1>"M,T,S,H"</formula1>
    </dataValidation>
  </dataValidations>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H62"/>
  <sheetViews>
    <sheetView zoomScale="70" zoomScaleNormal="70" workbookViewId="0">
      <selection activeCell="B4" sqref="B4:EH4"/>
    </sheetView>
  </sheetViews>
  <sheetFormatPr defaultColWidth="2.625" defaultRowHeight="18.75" x14ac:dyDescent="0.4"/>
  <cols>
    <col min="1" max="1" width="8.875" customWidth="1"/>
    <col min="2" max="2" width="11" customWidth="1"/>
    <col min="3" max="3" width="9" customWidth="1"/>
    <col min="4" max="6" width="3.125" bestFit="1" customWidth="1"/>
    <col min="7" max="18" width="9" customWidth="1"/>
    <col min="19" max="27" width="10.625" customWidth="1"/>
    <col min="28" max="104" width="2.625" customWidth="1"/>
    <col min="138" max="138" width="11" bestFit="1" customWidth="1"/>
  </cols>
  <sheetData>
    <row r="1" spans="1:138" x14ac:dyDescent="0.4">
      <c r="A1" s="361"/>
      <c r="B1" s="361" t="s">
        <v>99</v>
      </c>
      <c r="C1" s="361" t="s">
        <v>100</v>
      </c>
      <c r="D1" s="364" t="s">
        <v>133</v>
      </c>
      <c r="E1" s="367" t="s">
        <v>134</v>
      </c>
      <c r="F1" s="364" t="s">
        <v>135</v>
      </c>
      <c r="G1" s="363" t="s">
        <v>30</v>
      </c>
      <c r="H1" s="363" t="s">
        <v>31</v>
      </c>
      <c r="I1" s="363" t="s">
        <v>55</v>
      </c>
      <c r="J1" s="363" t="s">
        <v>32</v>
      </c>
      <c r="K1" s="363" t="s">
        <v>33</v>
      </c>
      <c r="L1" s="363" t="s">
        <v>34</v>
      </c>
      <c r="M1" s="363" t="s">
        <v>56</v>
      </c>
      <c r="N1" s="363" t="s">
        <v>35</v>
      </c>
      <c r="O1" s="363" t="s">
        <v>44</v>
      </c>
      <c r="P1" s="363" t="s">
        <v>45</v>
      </c>
      <c r="Q1" s="370" t="s">
        <v>89</v>
      </c>
      <c r="R1" s="363" t="s">
        <v>36</v>
      </c>
      <c r="S1" s="374" t="s">
        <v>139</v>
      </c>
      <c r="T1" s="374" t="s">
        <v>140</v>
      </c>
      <c r="U1" s="371" t="s">
        <v>92</v>
      </c>
      <c r="V1" s="371" t="s">
        <v>93</v>
      </c>
      <c r="W1" s="371" t="s">
        <v>94</v>
      </c>
      <c r="X1" s="371" t="s">
        <v>98</v>
      </c>
      <c r="Y1" s="371" t="s">
        <v>95</v>
      </c>
      <c r="Z1" s="371" t="s">
        <v>96</v>
      </c>
      <c r="AA1" s="371" t="s">
        <v>97</v>
      </c>
      <c r="AB1" s="355">
        <v>45018</v>
      </c>
      <c r="AC1" s="356"/>
      <c r="AD1" s="356"/>
      <c r="AE1" s="356"/>
      <c r="AF1" s="356"/>
      <c r="AG1" s="356"/>
      <c r="AH1" s="356"/>
      <c r="AI1" s="356"/>
      <c r="AJ1" s="356"/>
      <c r="AK1" s="356"/>
      <c r="AL1" s="357"/>
      <c r="AM1" s="355">
        <v>45025</v>
      </c>
      <c r="AN1" s="356"/>
      <c r="AO1" s="356"/>
      <c r="AP1" s="356"/>
      <c r="AQ1" s="356"/>
      <c r="AR1" s="356"/>
      <c r="AS1" s="356"/>
      <c r="AT1" s="356"/>
      <c r="AU1" s="356"/>
      <c r="AV1" s="356"/>
      <c r="AW1" s="357"/>
      <c r="AX1" s="355">
        <v>45032</v>
      </c>
      <c r="AY1" s="356"/>
      <c r="AZ1" s="356"/>
      <c r="BA1" s="356"/>
      <c r="BB1" s="356"/>
      <c r="BC1" s="356"/>
      <c r="BD1" s="356"/>
      <c r="BE1" s="356"/>
      <c r="BF1" s="356"/>
      <c r="BG1" s="356"/>
      <c r="BH1" s="357"/>
      <c r="BI1" s="355">
        <v>45039</v>
      </c>
      <c r="BJ1" s="356"/>
      <c r="BK1" s="356"/>
      <c r="BL1" s="356"/>
      <c r="BM1" s="356"/>
      <c r="BN1" s="356"/>
      <c r="BO1" s="356"/>
      <c r="BP1" s="356"/>
      <c r="BQ1" s="356"/>
      <c r="BR1" s="356"/>
      <c r="BS1" s="357"/>
      <c r="BT1" s="355">
        <v>45045</v>
      </c>
      <c r="BU1" s="356"/>
      <c r="BV1" s="356"/>
      <c r="BW1" s="356"/>
      <c r="BX1" s="356"/>
      <c r="BY1" s="356"/>
      <c r="BZ1" s="356"/>
      <c r="CA1" s="356"/>
      <c r="CB1" s="356"/>
      <c r="CC1" s="356"/>
      <c r="CD1" s="357"/>
      <c r="CE1" s="355">
        <v>45046</v>
      </c>
      <c r="CF1" s="356"/>
      <c r="CG1" s="356"/>
      <c r="CH1" s="356"/>
      <c r="CI1" s="356"/>
      <c r="CJ1" s="356"/>
      <c r="CK1" s="356"/>
      <c r="CL1" s="356"/>
      <c r="CM1" s="356"/>
      <c r="CN1" s="356"/>
      <c r="CO1" s="357"/>
      <c r="CP1" s="349">
        <v>45049</v>
      </c>
      <c r="CQ1" s="350"/>
      <c r="CR1" s="350"/>
      <c r="CS1" s="350"/>
      <c r="CT1" s="350"/>
      <c r="CU1" s="350"/>
      <c r="CV1" s="350"/>
      <c r="CW1" s="350"/>
      <c r="CX1" s="350"/>
      <c r="CY1" s="350"/>
      <c r="CZ1" s="351"/>
      <c r="DA1" s="349">
        <v>45050</v>
      </c>
      <c r="DB1" s="350"/>
      <c r="DC1" s="350"/>
      <c r="DD1" s="350"/>
      <c r="DE1" s="350"/>
      <c r="DF1" s="350"/>
      <c r="DG1" s="350"/>
      <c r="DH1" s="350"/>
      <c r="DI1" s="350"/>
      <c r="DJ1" s="350"/>
      <c r="DK1" s="351"/>
      <c r="DL1" s="349">
        <v>45051</v>
      </c>
      <c r="DM1" s="350"/>
      <c r="DN1" s="350"/>
      <c r="DO1" s="350"/>
      <c r="DP1" s="350"/>
      <c r="DQ1" s="350"/>
      <c r="DR1" s="350"/>
      <c r="DS1" s="350"/>
      <c r="DT1" s="350"/>
      <c r="DU1" s="350"/>
      <c r="DV1" s="351"/>
      <c r="DW1" s="349">
        <v>45053</v>
      </c>
      <c r="DX1" s="350"/>
      <c r="DY1" s="350"/>
      <c r="DZ1" s="350"/>
      <c r="EA1" s="350"/>
      <c r="EB1" s="350"/>
      <c r="EC1" s="350"/>
      <c r="ED1" s="350"/>
      <c r="EE1" s="350"/>
      <c r="EF1" s="350"/>
      <c r="EG1" s="351"/>
      <c r="EH1" s="375" t="s">
        <v>141</v>
      </c>
    </row>
    <row r="2" spans="1:138" x14ac:dyDescent="0.4">
      <c r="A2" s="362"/>
      <c r="B2" s="362"/>
      <c r="C2" s="362"/>
      <c r="D2" s="365"/>
      <c r="E2" s="368"/>
      <c r="F2" s="365"/>
      <c r="G2" s="363"/>
      <c r="H2" s="363"/>
      <c r="I2" s="363"/>
      <c r="J2" s="363"/>
      <c r="K2" s="363"/>
      <c r="L2" s="363"/>
      <c r="M2" s="363"/>
      <c r="N2" s="363"/>
      <c r="O2" s="363"/>
      <c r="P2" s="363"/>
      <c r="Q2" s="370"/>
      <c r="R2" s="363"/>
      <c r="S2" s="372"/>
      <c r="T2" s="372"/>
      <c r="U2" s="372"/>
      <c r="V2" s="372"/>
      <c r="W2" s="372"/>
      <c r="X2" s="372"/>
      <c r="Y2" s="372"/>
      <c r="Z2" s="372"/>
      <c r="AA2" s="372"/>
      <c r="AB2" s="358" t="s">
        <v>101</v>
      </c>
      <c r="AC2" s="360" t="s">
        <v>76</v>
      </c>
      <c r="AD2" s="360"/>
      <c r="AE2" s="360"/>
      <c r="AF2" s="360"/>
      <c r="AG2" s="360" t="s">
        <v>78</v>
      </c>
      <c r="AH2" s="360"/>
      <c r="AI2" s="360"/>
      <c r="AJ2" s="360"/>
      <c r="AK2" s="360" t="s">
        <v>90</v>
      </c>
      <c r="AL2" s="360" t="s">
        <v>91</v>
      </c>
      <c r="AM2" s="358" t="s">
        <v>101</v>
      </c>
      <c r="AN2" s="360" t="s">
        <v>76</v>
      </c>
      <c r="AO2" s="360"/>
      <c r="AP2" s="360"/>
      <c r="AQ2" s="360"/>
      <c r="AR2" s="360" t="s">
        <v>78</v>
      </c>
      <c r="AS2" s="360"/>
      <c r="AT2" s="360"/>
      <c r="AU2" s="360"/>
      <c r="AV2" s="360" t="s">
        <v>90</v>
      </c>
      <c r="AW2" s="360" t="s">
        <v>91</v>
      </c>
      <c r="AX2" s="358" t="s">
        <v>101</v>
      </c>
      <c r="AY2" s="360" t="s">
        <v>76</v>
      </c>
      <c r="AZ2" s="360"/>
      <c r="BA2" s="360"/>
      <c r="BB2" s="360"/>
      <c r="BC2" s="360" t="s">
        <v>78</v>
      </c>
      <c r="BD2" s="360"/>
      <c r="BE2" s="360"/>
      <c r="BF2" s="360"/>
      <c r="BG2" s="360" t="s">
        <v>90</v>
      </c>
      <c r="BH2" s="360" t="s">
        <v>91</v>
      </c>
      <c r="BI2" s="358" t="s">
        <v>101</v>
      </c>
      <c r="BJ2" s="360" t="s">
        <v>76</v>
      </c>
      <c r="BK2" s="360"/>
      <c r="BL2" s="360"/>
      <c r="BM2" s="360"/>
      <c r="BN2" s="360" t="s">
        <v>78</v>
      </c>
      <c r="BO2" s="360"/>
      <c r="BP2" s="360"/>
      <c r="BQ2" s="360"/>
      <c r="BR2" s="360" t="s">
        <v>90</v>
      </c>
      <c r="BS2" s="360" t="s">
        <v>91</v>
      </c>
      <c r="BT2" s="358" t="s">
        <v>101</v>
      </c>
      <c r="BU2" s="360" t="s">
        <v>76</v>
      </c>
      <c r="BV2" s="360"/>
      <c r="BW2" s="360"/>
      <c r="BX2" s="360"/>
      <c r="BY2" s="360" t="s">
        <v>78</v>
      </c>
      <c r="BZ2" s="360"/>
      <c r="CA2" s="360"/>
      <c r="CB2" s="360"/>
      <c r="CC2" s="360" t="s">
        <v>90</v>
      </c>
      <c r="CD2" s="360" t="s">
        <v>91</v>
      </c>
      <c r="CE2" s="358" t="s">
        <v>101</v>
      </c>
      <c r="CF2" s="360" t="s">
        <v>76</v>
      </c>
      <c r="CG2" s="360"/>
      <c r="CH2" s="360"/>
      <c r="CI2" s="360"/>
      <c r="CJ2" s="360" t="s">
        <v>78</v>
      </c>
      <c r="CK2" s="360"/>
      <c r="CL2" s="360"/>
      <c r="CM2" s="360"/>
      <c r="CN2" s="360" t="s">
        <v>90</v>
      </c>
      <c r="CO2" s="360" t="s">
        <v>91</v>
      </c>
      <c r="CP2" s="353" t="s">
        <v>101</v>
      </c>
      <c r="CQ2" s="352" t="s">
        <v>76</v>
      </c>
      <c r="CR2" s="352"/>
      <c r="CS2" s="352"/>
      <c r="CT2" s="352"/>
      <c r="CU2" s="352" t="s">
        <v>78</v>
      </c>
      <c r="CV2" s="352"/>
      <c r="CW2" s="352"/>
      <c r="CX2" s="352"/>
      <c r="CY2" s="352" t="s">
        <v>88</v>
      </c>
      <c r="CZ2" s="352" t="s">
        <v>91</v>
      </c>
      <c r="DA2" s="353" t="s">
        <v>101</v>
      </c>
      <c r="DB2" s="352" t="s">
        <v>76</v>
      </c>
      <c r="DC2" s="352"/>
      <c r="DD2" s="352"/>
      <c r="DE2" s="352"/>
      <c r="DF2" s="352" t="s">
        <v>78</v>
      </c>
      <c r="DG2" s="352"/>
      <c r="DH2" s="352"/>
      <c r="DI2" s="352"/>
      <c r="DJ2" s="352" t="s">
        <v>88</v>
      </c>
      <c r="DK2" s="352" t="s">
        <v>91</v>
      </c>
      <c r="DL2" s="353" t="s">
        <v>101</v>
      </c>
      <c r="DM2" s="352" t="s">
        <v>76</v>
      </c>
      <c r="DN2" s="352"/>
      <c r="DO2" s="352"/>
      <c r="DP2" s="352"/>
      <c r="DQ2" s="352" t="s">
        <v>78</v>
      </c>
      <c r="DR2" s="352"/>
      <c r="DS2" s="352"/>
      <c r="DT2" s="352"/>
      <c r="DU2" s="352" t="s">
        <v>88</v>
      </c>
      <c r="DV2" s="352" t="s">
        <v>91</v>
      </c>
      <c r="DW2" s="353" t="s">
        <v>101</v>
      </c>
      <c r="DX2" s="352" t="s">
        <v>76</v>
      </c>
      <c r="DY2" s="352"/>
      <c r="DZ2" s="352"/>
      <c r="EA2" s="352"/>
      <c r="EB2" s="352" t="s">
        <v>78</v>
      </c>
      <c r="EC2" s="352"/>
      <c r="ED2" s="352"/>
      <c r="EE2" s="352"/>
      <c r="EF2" s="352" t="s">
        <v>88</v>
      </c>
      <c r="EG2" s="352" t="s">
        <v>91</v>
      </c>
      <c r="EH2" s="375"/>
    </row>
    <row r="3" spans="1:138" x14ac:dyDescent="0.4">
      <c r="A3" s="362"/>
      <c r="B3" s="362"/>
      <c r="C3" s="362"/>
      <c r="D3" s="366"/>
      <c r="E3" s="369"/>
      <c r="F3" s="366"/>
      <c r="G3" s="363"/>
      <c r="H3" s="363"/>
      <c r="I3" s="363"/>
      <c r="J3" s="363"/>
      <c r="K3" s="363"/>
      <c r="L3" s="363"/>
      <c r="M3" s="363"/>
      <c r="N3" s="363"/>
      <c r="O3" s="363"/>
      <c r="P3" s="363"/>
      <c r="Q3" s="370"/>
      <c r="R3" s="363"/>
      <c r="S3" s="373"/>
      <c r="T3" s="373"/>
      <c r="U3" s="373"/>
      <c r="V3" s="373"/>
      <c r="W3" s="373"/>
      <c r="X3" s="373"/>
      <c r="Y3" s="373"/>
      <c r="Z3" s="373"/>
      <c r="AA3" s="373"/>
      <c r="AB3" s="359"/>
      <c r="AC3" s="67" t="s">
        <v>75</v>
      </c>
      <c r="AD3" s="67" t="s">
        <v>77</v>
      </c>
      <c r="AE3" s="67" t="s">
        <v>75</v>
      </c>
      <c r="AF3" s="67" t="s">
        <v>77</v>
      </c>
      <c r="AG3" s="67" t="s">
        <v>75</v>
      </c>
      <c r="AH3" s="67" t="s">
        <v>77</v>
      </c>
      <c r="AI3" s="67" t="s">
        <v>75</v>
      </c>
      <c r="AJ3" s="67" t="s">
        <v>77</v>
      </c>
      <c r="AK3" s="360"/>
      <c r="AL3" s="360"/>
      <c r="AM3" s="359"/>
      <c r="AN3" s="67" t="s">
        <v>75</v>
      </c>
      <c r="AO3" s="67" t="s">
        <v>77</v>
      </c>
      <c r="AP3" s="67" t="s">
        <v>75</v>
      </c>
      <c r="AQ3" s="67" t="s">
        <v>77</v>
      </c>
      <c r="AR3" s="67" t="s">
        <v>75</v>
      </c>
      <c r="AS3" s="67" t="s">
        <v>77</v>
      </c>
      <c r="AT3" s="67" t="s">
        <v>75</v>
      </c>
      <c r="AU3" s="67" t="s">
        <v>77</v>
      </c>
      <c r="AV3" s="360"/>
      <c r="AW3" s="360"/>
      <c r="AX3" s="359"/>
      <c r="AY3" s="67" t="s">
        <v>75</v>
      </c>
      <c r="AZ3" s="67" t="s">
        <v>61</v>
      </c>
      <c r="BA3" s="67" t="s">
        <v>75</v>
      </c>
      <c r="BB3" s="67" t="s">
        <v>61</v>
      </c>
      <c r="BC3" s="67" t="s">
        <v>75</v>
      </c>
      <c r="BD3" s="67" t="s">
        <v>61</v>
      </c>
      <c r="BE3" s="67" t="s">
        <v>75</v>
      </c>
      <c r="BF3" s="67" t="s">
        <v>61</v>
      </c>
      <c r="BG3" s="360"/>
      <c r="BH3" s="360"/>
      <c r="BI3" s="359"/>
      <c r="BJ3" s="67" t="s">
        <v>75</v>
      </c>
      <c r="BK3" s="67" t="s">
        <v>61</v>
      </c>
      <c r="BL3" s="67" t="s">
        <v>75</v>
      </c>
      <c r="BM3" s="67" t="s">
        <v>61</v>
      </c>
      <c r="BN3" s="67" t="s">
        <v>75</v>
      </c>
      <c r="BO3" s="67" t="s">
        <v>61</v>
      </c>
      <c r="BP3" s="67" t="s">
        <v>75</v>
      </c>
      <c r="BQ3" s="67" t="s">
        <v>61</v>
      </c>
      <c r="BR3" s="360"/>
      <c r="BS3" s="360"/>
      <c r="BT3" s="359"/>
      <c r="BU3" s="67" t="s">
        <v>75</v>
      </c>
      <c r="BV3" s="67" t="s">
        <v>61</v>
      </c>
      <c r="BW3" s="67" t="s">
        <v>75</v>
      </c>
      <c r="BX3" s="67" t="s">
        <v>61</v>
      </c>
      <c r="BY3" s="67" t="s">
        <v>75</v>
      </c>
      <c r="BZ3" s="67" t="s">
        <v>61</v>
      </c>
      <c r="CA3" s="67" t="s">
        <v>75</v>
      </c>
      <c r="CB3" s="67" t="s">
        <v>61</v>
      </c>
      <c r="CC3" s="360"/>
      <c r="CD3" s="360"/>
      <c r="CE3" s="359"/>
      <c r="CF3" s="67" t="s">
        <v>75</v>
      </c>
      <c r="CG3" s="67" t="s">
        <v>61</v>
      </c>
      <c r="CH3" s="67" t="s">
        <v>75</v>
      </c>
      <c r="CI3" s="67" t="s">
        <v>61</v>
      </c>
      <c r="CJ3" s="67" t="s">
        <v>75</v>
      </c>
      <c r="CK3" s="67" t="s">
        <v>61</v>
      </c>
      <c r="CL3" s="67" t="s">
        <v>75</v>
      </c>
      <c r="CM3" s="67" t="s">
        <v>61</v>
      </c>
      <c r="CN3" s="360"/>
      <c r="CO3" s="360"/>
      <c r="CP3" s="354"/>
      <c r="CQ3" s="221" t="s">
        <v>75</v>
      </c>
      <c r="CR3" s="221" t="s">
        <v>61</v>
      </c>
      <c r="CS3" s="221" t="s">
        <v>75</v>
      </c>
      <c r="CT3" s="221" t="s">
        <v>61</v>
      </c>
      <c r="CU3" s="221" t="s">
        <v>75</v>
      </c>
      <c r="CV3" s="221" t="s">
        <v>61</v>
      </c>
      <c r="CW3" s="221" t="s">
        <v>75</v>
      </c>
      <c r="CX3" s="221" t="s">
        <v>61</v>
      </c>
      <c r="CY3" s="352"/>
      <c r="CZ3" s="352"/>
      <c r="DA3" s="354"/>
      <c r="DB3" s="221" t="s">
        <v>75</v>
      </c>
      <c r="DC3" s="221" t="s">
        <v>61</v>
      </c>
      <c r="DD3" s="221" t="s">
        <v>75</v>
      </c>
      <c r="DE3" s="221" t="s">
        <v>61</v>
      </c>
      <c r="DF3" s="221" t="s">
        <v>75</v>
      </c>
      <c r="DG3" s="221" t="s">
        <v>61</v>
      </c>
      <c r="DH3" s="221" t="s">
        <v>75</v>
      </c>
      <c r="DI3" s="221" t="s">
        <v>61</v>
      </c>
      <c r="DJ3" s="352"/>
      <c r="DK3" s="352"/>
      <c r="DL3" s="354"/>
      <c r="DM3" s="221" t="s">
        <v>75</v>
      </c>
      <c r="DN3" s="221" t="s">
        <v>61</v>
      </c>
      <c r="DO3" s="221" t="s">
        <v>75</v>
      </c>
      <c r="DP3" s="221" t="s">
        <v>61</v>
      </c>
      <c r="DQ3" s="221" t="s">
        <v>75</v>
      </c>
      <c r="DR3" s="221" t="s">
        <v>61</v>
      </c>
      <c r="DS3" s="221" t="s">
        <v>75</v>
      </c>
      <c r="DT3" s="221" t="s">
        <v>61</v>
      </c>
      <c r="DU3" s="352"/>
      <c r="DV3" s="352"/>
      <c r="DW3" s="354"/>
      <c r="DX3" s="221" t="s">
        <v>75</v>
      </c>
      <c r="DY3" s="221" t="s">
        <v>61</v>
      </c>
      <c r="DZ3" s="221" t="s">
        <v>75</v>
      </c>
      <c r="EA3" s="221" t="s">
        <v>61</v>
      </c>
      <c r="EB3" s="221" t="s">
        <v>75</v>
      </c>
      <c r="EC3" s="221" t="s">
        <v>61</v>
      </c>
      <c r="ED3" s="221" t="s">
        <v>75</v>
      </c>
      <c r="EE3" s="221" t="s">
        <v>61</v>
      </c>
      <c r="EF3" s="352"/>
      <c r="EG3" s="352"/>
      <c r="EH3" s="375"/>
    </row>
    <row r="4" spans="1:138" s="82" customFormat="1" x14ac:dyDescent="0.4">
      <c r="A4" s="96"/>
      <c r="B4" s="80" t="str">
        <f>IF(基本情報シート※最初に記入してください。!C14="","",基本情報シート※最初に記入してください。!C14)</f>
        <v/>
      </c>
      <c r="C4" s="96">
        <f>基本情報シート※最初に記入してください。!C15</f>
        <v>0</v>
      </c>
      <c r="D4" s="80">
        <f>基本情報シート※最初に記入してください。!D4</f>
        <v>5</v>
      </c>
      <c r="E4" s="80">
        <f>基本情報シート※最初に記入してください。!F4</f>
        <v>0</v>
      </c>
      <c r="F4" s="80">
        <f>基本情報シート※最初に記入してください。!H4</f>
        <v>0</v>
      </c>
      <c r="G4" s="80" t="str">
        <f>基本情報シート※最初に記入してください。!D5&amp;基本情報シート※最初に記入してください。!E5&amp;基本情報シート※最初に記入してください。!F5</f>
        <v>-</v>
      </c>
      <c r="H4" s="96" t="str">
        <f>基本情報シート※最初に記入してください。!C6&amp;基本情報シート※最初に記入してください。!D6</f>
        <v>大阪府</v>
      </c>
      <c r="I4" s="80" t="str">
        <f>IF(基本情報シート※最初に記入してください。!C7="","",基本情報シート※最初に記入してください。!C7)</f>
        <v/>
      </c>
      <c r="J4" s="80" t="str">
        <f>IF(基本情報シート※最初に記入してください。!C8="","",基本情報シート※最初に記入してください。!C8)</f>
        <v/>
      </c>
      <c r="K4" s="80" t="str">
        <f>基本情報シート※最初に記入してください。!D10&amp;基本情報シート※最初に記入してください。!E10&amp;基本情報シート※最初に記入してください。!F10</f>
        <v>-</v>
      </c>
      <c r="L4" s="96" t="str">
        <f>基本情報シート※最初に記入してください。!C11&amp;基本情報シート※最初に記入してください。!D11</f>
        <v>大阪府</v>
      </c>
      <c r="M4" s="80">
        <f>基本情報シート※最初に記入してください。!C12</f>
        <v>0</v>
      </c>
      <c r="N4" s="80">
        <f>基本情報シート※最初に記入してください。!C13</f>
        <v>0</v>
      </c>
      <c r="O4" s="80" t="str">
        <f>基本情報シート※最初に記入してください。!C9 &amp; "  " &amp; 基本情報シート※最初に記入してください。!G9</f>
        <v xml:space="preserve">  </v>
      </c>
      <c r="P4" s="80" t="str">
        <f>基本情報シート※最初に記入してください。!C16 &amp; "  " &amp; 基本情報シート※最初に記入してください。!G16</f>
        <v xml:space="preserve">  </v>
      </c>
      <c r="Q4" s="80">
        <f>基本情報シート※最初に記入してください。!C17</f>
        <v>0</v>
      </c>
      <c r="R4" s="81">
        <f>基本情報シート※最初に記入してください。!C18</f>
        <v>0</v>
      </c>
      <c r="S4" s="81"/>
      <c r="T4" s="81"/>
      <c r="U4" s="81">
        <f>申請書!C27</f>
        <v>0</v>
      </c>
      <c r="V4" s="81">
        <f>申請書!C28</f>
        <v>0</v>
      </c>
      <c r="W4" s="81">
        <f>申請書!C29</f>
        <v>0</v>
      </c>
      <c r="X4" s="218">
        <f>申請書!G29</f>
        <v>0</v>
      </c>
      <c r="Y4" s="81">
        <f>申請書!C30</f>
        <v>0</v>
      </c>
      <c r="Z4" s="81">
        <f>申請書!C31</f>
        <v>0</v>
      </c>
      <c r="AA4" s="81">
        <f>申請書!C32</f>
        <v>0</v>
      </c>
      <c r="AB4" s="220">
        <f>別紙!AG11</f>
        <v>0</v>
      </c>
      <c r="AC4" s="220">
        <f>別紙!AH11</f>
        <v>0</v>
      </c>
      <c r="AD4" s="220">
        <f>別紙!AI11</f>
        <v>0</v>
      </c>
      <c r="AE4" s="220">
        <f>別紙!AJ11</f>
        <v>0</v>
      </c>
      <c r="AF4" s="220">
        <f>別紙!AK11</f>
        <v>0</v>
      </c>
      <c r="AG4" s="220">
        <f>別紙!AL11</f>
        <v>0</v>
      </c>
      <c r="AH4" s="220">
        <f>別紙!AM11</f>
        <v>0</v>
      </c>
      <c r="AI4" s="220">
        <f>別紙!AN11</f>
        <v>0</v>
      </c>
      <c r="AJ4" s="220">
        <f>別紙!AO11</f>
        <v>0</v>
      </c>
      <c r="AK4" s="220">
        <f>別紙!AP11</f>
        <v>0</v>
      </c>
      <c r="AL4" s="220">
        <f>別紙!AQ11</f>
        <v>0</v>
      </c>
      <c r="AM4" s="81">
        <f>別紙!AG12</f>
        <v>0</v>
      </c>
      <c r="AN4" s="81">
        <f>別紙!AH12</f>
        <v>0</v>
      </c>
      <c r="AO4" s="81">
        <f>別紙!AI12</f>
        <v>0</v>
      </c>
      <c r="AP4" s="81">
        <f>別紙!AJ12</f>
        <v>0</v>
      </c>
      <c r="AQ4" s="81">
        <f>別紙!AK12</f>
        <v>0</v>
      </c>
      <c r="AR4" s="81">
        <f>別紙!AL12</f>
        <v>0</v>
      </c>
      <c r="AS4" s="81">
        <f>別紙!AM12</f>
        <v>0</v>
      </c>
      <c r="AT4" s="81">
        <f>別紙!AN12</f>
        <v>0</v>
      </c>
      <c r="AU4" s="81">
        <f>別紙!AO12</f>
        <v>0</v>
      </c>
      <c r="AV4" s="81">
        <f>別紙!AP12</f>
        <v>0</v>
      </c>
      <c r="AW4" s="81">
        <f>別紙!AQ12</f>
        <v>0</v>
      </c>
      <c r="AX4" s="81">
        <f>別紙!AG13</f>
        <v>0</v>
      </c>
      <c r="AY4" s="81">
        <f>別紙!AH13</f>
        <v>0</v>
      </c>
      <c r="AZ4" s="81">
        <f>別紙!AI13</f>
        <v>0</v>
      </c>
      <c r="BA4" s="81">
        <f>別紙!AJ13</f>
        <v>0</v>
      </c>
      <c r="BB4" s="81">
        <f>別紙!AK13</f>
        <v>0</v>
      </c>
      <c r="BC4" s="81">
        <f>別紙!AL13</f>
        <v>0</v>
      </c>
      <c r="BD4" s="81">
        <f>別紙!AM13</f>
        <v>0</v>
      </c>
      <c r="BE4" s="81">
        <f>別紙!AN13</f>
        <v>0</v>
      </c>
      <c r="BF4" s="81">
        <f>別紙!AO13</f>
        <v>0</v>
      </c>
      <c r="BG4" s="81">
        <f>別紙!AP13</f>
        <v>0</v>
      </c>
      <c r="BH4" s="81">
        <f>別紙!AQ13</f>
        <v>0</v>
      </c>
      <c r="BI4" s="81">
        <f>別紙!AG14</f>
        <v>0</v>
      </c>
      <c r="BJ4" s="81">
        <f>別紙!AH14</f>
        <v>0</v>
      </c>
      <c r="BK4" s="81">
        <f>別紙!AI14</f>
        <v>0</v>
      </c>
      <c r="BL4" s="81">
        <f>別紙!AJ14</f>
        <v>0</v>
      </c>
      <c r="BM4" s="81">
        <f>別紙!AK14</f>
        <v>0</v>
      </c>
      <c r="BN4" s="81">
        <f>別紙!AL14</f>
        <v>0</v>
      </c>
      <c r="BO4" s="81">
        <f>別紙!AM14</f>
        <v>0</v>
      </c>
      <c r="BP4" s="81">
        <f>別紙!AN14</f>
        <v>0</v>
      </c>
      <c r="BQ4" s="81">
        <f>別紙!AO14</f>
        <v>0</v>
      </c>
      <c r="BR4" s="81">
        <f>別紙!AP14</f>
        <v>0</v>
      </c>
      <c r="BS4" s="81">
        <f>別紙!AQ14</f>
        <v>0</v>
      </c>
      <c r="BT4" s="81">
        <f>別紙!AG15</f>
        <v>0</v>
      </c>
      <c r="BU4" s="81">
        <f>別紙!AH15</f>
        <v>0</v>
      </c>
      <c r="BV4" s="81">
        <f>別紙!AI15</f>
        <v>0</v>
      </c>
      <c r="BW4" s="81">
        <f>別紙!AJ15</f>
        <v>0</v>
      </c>
      <c r="BX4" s="81">
        <f>別紙!AK15</f>
        <v>0</v>
      </c>
      <c r="BY4" s="81">
        <f>別紙!AL15</f>
        <v>0</v>
      </c>
      <c r="BZ4" s="81">
        <f>別紙!AM15</f>
        <v>0</v>
      </c>
      <c r="CA4" s="81">
        <f>別紙!AN15</f>
        <v>0</v>
      </c>
      <c r="CB4" s="81">
        <f>別紙!AO15</f>
        <v>0</v>
      </c>
      <c r="CC4" s="81">
        <f>別紙!AP15</f>
        <v>0</v>
      </c>
      <c r="CD4" s="81">
        <f>別紙!AQ15</f>
        <v>0</v>
      </c>
      <c r="CE4" s="81">
        <f>別紙!AG16</f>
        <v>0</v>
      </c>
      <c r="CF4" s="81">
        <f>別紙!AH16</f>
        <v>0</v>
      </c>
      <c r="CG4" s="81">
        <f>別紙!AI16</f>
        <v>0</v>
      </c>
      <c r="CH4" s="81">
        <f>別紙!AJ16</f>
        <v>0</v>
      </c>
      <c r="CI4" s="81">
        <f>別紙!AK16</f>
        <v>0</v>
      </c>
      <c r="CJ4" s="81">
        <f>別紙!AL16</f>
        <v>0</v>
      </c>
      <c r="CK4" s="81">
        <f>別紙!AM16</f>
        <v>0</v>
      </c>
      <c r="CL4" s="81">
        <f>別紙!AN16</f>
        <v>0</v>
      </c>
      <c r="CM4" s="81">
        <f>別紙!AO16</f>
        <v>0</v>
      </c>
      <c r="CN4" s="81">
        <f>別紙!AP16</f>
        <v>0</v>
      </c>
      <c r="CO4" s="81">
        <f>別紙!AQ16</f>
        <v>0</v>
      </c>
      <c r="CP4" s="81">
        <f>別紙!AG17</f>
        <v>0</v>
      </c>
      <c r="CQ4" s="81">
        <f>別紙!AH17</f>
        <v>0</v>
      </c>
      <c r="CR4" s="81">
        <f>別紙!AI17</f>
        <v>0</v>
      </c>
      <c r="CS4" s="81">
        <f>別紙!AJ17</f>
        <v>0</v>
      </c>
      <c r="CT4" s="81">
        <f>別紙!AK17</f>
        <v>0</v>
      </c>
      <c r="CU4" s="81">
        <f>別紙!AL17</f>
        <v>0</v>
      </c>
      <c r="CV4" s="81">
        <f>別紙!AM17</f>
        <v>0</v>
      </c>
      <c r="CW4" s="81">
        <f>別紙!AN17</f>
        <v>0</v>
      </c>
      <c r="CX4" s="81">
        <f>別紙!AO17</f>
        <v>0</v>
      </c>
      <c r="CY4" s="81">
        <f>別紙!AP17</f>
        <v>0</v>
      </c>
      <c r="CZ4" s="81">
        <f>別紙!AQ17</f>
        <v>0</v>
      </c>
      <c r="DA4" s="81">
        <f>別紙!AG18</f>
        <v>0</v>
      </c>
      <c r="DB4" s="81">
        <f>別紙!AH18</f>
        <v>0</v>
      </c>
      <c r="DC4" s="81">
        <f>別紙!AI18</f>
        <v>0</v>
      </c>
      <c r="DD4" s="81">
        <f>別紙!AJ18</f>
        <v>0</v>
      </c>
      <c r="DE4" s="81">
        <f>別紙!AK18</f>
        <v>0</v>
      </c>
      <c r="DF4" s="81">
        <f>別紙!AL18</f>
        <v>0</v>
      </c>
      <c r="DG4" s="81">
        <f>別紙!AM18</f>
        <v>0</v>
      </c>
      <c r="DH4" s="81">
        <f>別紙!AN18</f>
        <v>0</v>
      </c>
      <c r="DI4" s="81">
        <f>別紙!AO18</f>
        <v>0</v>
      </c>
      <c r="DJ4" s="81">
        <f>別紙!AP18</f>
        <v>0</v>
      </c>
      <c r="DK4" s="81">
        <f>別紙!AQ18</f>
        <v>0</v>
      </c>
      <c r="DL4" s="249">
        <f>別紙!AG19</f>
        <v>0</v>
      </c>
      <c r="DM4" s="81">
        <f>別紙!AH19</f>
        <v>0</v>
      </c>
      <c r="DN4" s="81">
        <f>別紙!AI19</f>
        <v>0</v>
      </c>
      <c r="DO4" s="81">
        <f>別紙!AJ19</f>
        <v>0</v>
      </c>
      <c r="DP4" s="81">
        <f>別紙!AK19</f>
        <v>0</v>
      </c>
      <c r="DQ4" s="81">
        <f>別紙!AL19</f>
        <v>0</v>
      </c>
      <c r="DR4" s="81">
        <f>別紙!AM19</f>
        <v>0</v>
      </c>
      <c r="DS4" s="81">
        <f>別紙!AN19</f>
        <v>0</v>
      </c>
      <c r="DT4" s="81">
        <f>別紙!AO19</f>
        <v>0</v>
      </c>
      <c r="DU4" s="250">
        <f>別紙!AP19</f>
        <v>0</v>
      </c>
      <c r="DV4" s="251">
        <f>別紙!AQ19</f>
        <v>0</v>
      </c>
      <c r="DW4" s="249">
        <f>別紙!AG20</f>
        <v>0</v>
      </c>
      <c r="DX4" s="81">
        <f>別紙!AH20</f>
        <v>0</v>
      </c>
      <c r="DY4" s="81">
        <f>別紙!AI20</f>
        <v>0</v>
      </c>
      <c r="DZ4" s="81">
        <f>別紙!AJ20</f>
        <v>0</v>
      </c>
      <c r="EA4" s="81">
        <f>別紙!AK20</f>
        <v>0</v>
      </c>
      <c r="EB4" s="81">
        <f>別紙!AL20</f>
        <v>0</v>
      </c>
      <c r="EC4" s="81">
        <f>別紙!AM20</f>
        <v>0</v>
      </c>
      <c r="ED4" s="81">
        <f>別紙!AN20</f>
        <v>0</v>
      </c>
      <c r="EE4" s="81">
        <f>別紙!AO20</f>
        <v>0</v>
      </c>
      <c r="EF4" s="250">
        <f>別紙!AP20</f>
        <v>0</v>
      </c>
      <c r="EG4" s="251">
        <f>別紙!AQ20</f>
        <v>0</v>
      </c>
      <c r="EH4" s="222">
        <f>申請書!F18</f>
        <v>0</v>
      </c>
    </row>
    <row r="5" spans="1:138" x14ac:dyDescent="0.4">
      <c r="I5" s="1"/>
      <c r="J5" s="1"/>
      <c r="K5" s="1"/>
      <c r="L5" s="1"/>
      <c r="M5" s="1"/>
      <c r="N5" s="1"/>
      <c r="O5" s="1"/>
      <c r="P5" s="1"/>
      <c r="Q5" s="1"/>
      <c r="R5" s="1"/>
      <c r="S5" s="1"/>
      <c r="T5" s="1"/>
      <c r="U5" s="1"/>
      <c r="V5" s="1"/>
      <c r="W5" s="1"/>
      <c r="X5" s="1"/>
      <c r="Y5" s="1"/>
      <c r="Z5" s="1"/>
      <c r="AA5" s="1"/>
    </row>
    <row r="7" spans="1:138" x14ac:dyDescent="0.4">
      <c r="M7" s="59"/>
    </row>
    <row r="8" spans="1:138" x14ac:dyDescent="0.4">
      <c r="M8" s="59"/>
    </row>
    <row r="9" spans="1:138" x14ac:dyDescent="0.4">
      <c r="M9" s="59"/>
    </row>
    <row r="10" spans="1:138" x14ac:dyDescent="0.4">
      <c r="M10" s="59"/>
    </row>
    <row r="11" spans="1:138" x14ac:dyDescent="0.4">
      <c r="M11" s="59"/>
    </row>
    <row r="12" spans="1:138" x14ac:dyDescent="0.4">
      <c r="M12" s="59"/>
    </row>
    <row r="13" spans="1:138" x14ac:dyDescent="0.4">
      <c r="M13" s="59"/>
    </row>
    <row r="14" spans="1:138" x14ac:dyDescent="0.4">
      <c r="M14" s="59"/>
    </row>
    <row r="15" spans="1:138" x14ac:dyDescent="0.4">
      <c r="M15" s="59"/>
    </row>
    <row r="16" spans="1:138" x14ac:dyDescent="0.4">
      <c r="M16" s="59"/>
    </row>
    <row r="17" spans="13:13" x14ac:dyDescent="0.4">
      <c r="M17" s="59"/>
    </row>
    <row r="18" spans="13:13" x14ac:dyDescent="0.4">
      <c r="M18" s="59"/>
    </row>
    <row r="27" spans="13:13" x14ac:dyDescent="0.4">
      <c r="M27" s="59"/>
    </row>
    <row r="28" spans="13:13" x14ac:dyDescent="0.4">
      <c r="M28" s="59"/>
    </row>
    <row r="29" spans="13:13" x14ac:dyDescent="0.4">
      <c r="M29" s="59"/>
    </row>
    <row r="30" spans="13:13" x14ac:dyDescent="0.4">
      <c r="M30" s="59"/>
    </row>
    <row r="31" spans="13:13" x14ac:dyDescent="0.4">
      <c r="M31" s="59"/>
    </row>
    <row r="32" spans="13:13" x14ac:dyDescent="0.4">
      <c r="M32" s="59"/>
    </row>
    <row r="33" spans="13:13" x14ac:dyDescent="0.4">
      <c r="M33" s="59"/>
    </row>
    <row r="34" spans="13:13" x14ac:dyDescent="0.4">
      <c r="M34" s="59"/>
    </row>
    <row r="35" spans="13:13" x14ac:dyDescent="0.4">
      <c r="M35" s="59"/>
    </row>
    <row r="36" spans="13:13" x14ac:dyDescent="0.4">
      <c r="M36" s="59"/>
    </row>
    <row r="37" spans="13:13" x14ac:dyDescent="0.4">
      <c r="M37" s="59"/>
    </row>
    <row r="38" spans="13:13" x14ac:dyDescent="0.4">
      <c r="M38" s="59"/>
    </row>
    <row r="39" spans="13:13" x14ac:dyDescent="0.4">
      <c r="M39" s="59"/>
    </row>
    <row r="40" spans="13:13" x14ac:dyDescent="0.4">
      <c r="M40" s="59"/>
    </row>
    <row r="41" spans="13:13" x14ac:dyDescent="0.4">
      <c r="M41" s="59"/>
    </row>
    <row r="42" spans="13:13" x14ac:dyDescent="0.4">
      <c r="M42" s="59"/>
    </row>
    <row r="43" spans="13:13" x14ac:dyDescent="0.4">
      <c r="M43" s="59"/>
    </row>
    <row r="44" spans="13:13" x14ac:dyDescent="0.4">
      <c r="M44" s="59"/>
    </row>
    <row r="45" spans="13:13" x14ac:dyDescent="0.4">
      <c r="M45" s="59"/>
    </row>
    <row r="46" spans="13:13" x14ac:dyDescent="0.4">
      <c r="M46" s="59"/>
    </row>
    <row r="47" spans="13:13" x14ac:dyDescent="0.4">
      <c r="M47" s="59"/>
    </row>
    <row r="48" spans="13:13" x14ac:dyDescent="0.4">
      <c r="M48" s="59"/>
    </row>
    <row r="49" spans="13:13" x14ac:dyDescent="0.4">
      <c r="M49" s="59"/>
    </row>
    <row r="50" spans="13:13" x14ac:dyDescent="0.4">
      <c r="M50" s="59"/>
    </row>
    <row r="51" spans="13:13" x14ac:dyDescent="0.4">
      <c r="M51" s="59"/>
    </row>
    <row r="52" spans="13:13" x14ac:dyDescent="0.4">
      <c r="M52" s="59"/>
    </row>
    <row r="53" spans="13:13" x14ac:dyDescent="0.4">
      <c r="M53" s="59"/>
    </row>
    <row r="54" spans="13:13" x14ac:dyDescent="0.4">
      <c r="M54" s="59"/>
    </row>
    <row r="55" spans="13:13" x14ac:dyDescent="0.4">
      <c r="M55" s="59"/>
    </row>
    <row r="56" spans="13:13" x14ac:dyDescent="0.4">
      <c r="M56" s="59"/>
    </row>
    <row r="57" spans="13:13" x14ac:dyDescent="0.4">
      <c r="M57" s="59"/>
    </row>
    <row r="58" spans="13:13" x14ac:dyDescent="0.4">
      <c r="M58" s="59"/>
    </row>
    <row r="59" spans="13:13" x14ac:dyDescent="0.4">
      <c r="M59" s="59"/>
    </row>
    <row r="60" spans="13:13" x14ac:dyDescent="0.4">
      <c r="M60" s="59"/>
    </row>
    <row r="61" spans="13:13" x14ac:dyDescent="0.4">
      <c r="M61" s="59"/>
    </row>
    <row r="62" spans="13:13" x14ac:dyDescent="0.4">
      <c r="M62" s="59"/>
    </row>
  </sheetData>
  <sheetProtection algorithmName="SHA-512" hashValue="Kw0meHbNQp/gsxMDo9UCjMzy4Bem2nkoTBzOVfee+TwCtK8V/4bZQw4nVjj6QGvXcCOGUA7u+C/QwBP7Zm4RZA==" saltValue="Rjli0ULkuJijxx+NJpBTBQ==" spinCount="100000" sheet="1" objects="1" scenarios="1"/>
  <mergeCells count="88">
    <mergeCell ref="S1:S3"/>
    <mergeCell ref="T1:T3"/>
    <mergeCell ref="EH1:EH3"/>
    <mergeCell ref="BT1:CD1"/>
    <mergeCell ref="CE1:CO1"/>
    <mergeCell ref="CP1:CZ1"/>
    <mergeCell ref="CQ2:CT2"/>
    <mergeCell ref="CU2:CX2"/>
    <mergeCell ref="AM1:AW1"/>
    <mergeCell ref="AC2:AF2"/>
    <mergeCell ref="AG2:AJ2"/>
    <mergeCell ref="DA1:DK1"/>
    <mergeCell ref="DA2:DA3"/>
    <mergeCell ref="DB2:DE2"/>
    <mergeCell ref="DF2:DI2"/>
    <mergeCell ref="DJ2:DJ3"/>
    <mergeCell ref="O1:O3"/>
    <mergeCell ref="P1:P3"/>
    <mergeCell ref="Q1:Q3"/>
    <mergeCell ref="R1:R3"/>
    <mergeCell ref="AN2:AQ2"/>
    <mergeCell ref="AK2:AK3"/>
    <mergeCell ref="AL2:AL3"/>
    <mergeCell ref="U1:U3"/>
    <mergeCell ref="V1:V3"/>
    <mergeCell ref="W1:W3"/>
    <mergeCell ref="X1:X3"/>
    <mergeCell ref="Y1:Y3"/>
    <mergeCell ref="Z1:Z3"/>
    <mergeCell ref="AA1:AA3"/>
    <mergeCell ref="AB1:AL1"/>
    <mergeCell ref="AM2:AM3"/>
    <mergeCell ref="C1:C3"/>
    <mergeCell ref="A1:A3"/>
    <mergeCell ref="N1:N3"/>
    <mergeCell ref="K1:K3"/>
    <mergeCell ref="L1:L3"/>
    <mergeCell ref="B1:B3"/>
    <mergeCell ref="G1:G3"/>
    <mergeCell ref="H1:H3"/>
    <mergeCell ref="J1:J3"/>
    <mergeCell ref="D1:D3"/>
    <mergeCell ref="E1:E3"/>
    <mergeCell ref="F1:F3"/>
    <mergeCell ref="I1:I3"/>
    <mergeCell ref="M1:M3"/>
    <mergeCell ref="DK2:DK3"/>
    <mergeCell ref="CF2:CI2"/>
    <mergeCell ref="CJ2:CM2"/>
    <mergeCell ref="CC2:CC3"/>
    <mergeCell ref="BT2:BT3"/>
    <mergeCell ref="CD2:CD3"/>
    <mergeCell ref="CN2:CN3"/>
    <mergeCell ref="BU2:BX2"/>
    <mergeCell ref="BY2:CB2"/>
    <mergeCell ref="CE2:CE3"/>
    <mergeCell ref="CO2:CO3"/>
    <mergeCell ref="CY2:CY3"/>
    <mergeCell ref="CZ2:CZ3"/>
    <mergeCell ref="CP2:CP3"/>
    <mergeCell ref="AV2:AV3"/>
    <mergeCell ref="AW2:AW3"/>
    <mergeCell ref="BG2:BG3"/>
    <mergeCell ref="AR2:AU2"/>
    <mergeCell ref="AB2:AB3"/>
    <mergeCell ref="AX2:AX3"/>
    <mergeCell ref="DM2:DP2"/>
    <mergeCell ref="DQ2:DT2"/>
    <mergeCell ref="DL1:DV1"/>
    <mergeCell ref="DV2:DV3"/>
    <mergeCell ref="DU2:DU3"/>
    <mergeCell ref="DL2:DL3"/>
    <mergeCell ref="AX1:BH1"/>
    <mergeCell ref="BI1:BS1"/>
    <mergeCell ref="BI2:BI3"/>
    <mergeCell ref="AY2:BB2"/>
    <mergeCell ref="BC2:BF2"/>
    <mergeCell ref="BJ2:BM2"/>
    <mergeCell ref="BN2:BQ2"/>
    <mergeCell ref="BH2:BH3"/>
    <mergeCell ref="BR2:BR3"/>
    <mergeCell ref="BS2:BS3"/>
    <mergeCell ref="DW1:EG1"/>
    <mergeCell ref="DX2:EA2"/>
    <mergeCell ref="EB2:EE2"/>
    <mergeCell ref="EF2:EF3"/>
    <mergeCell ref="EG2:EG3"/>
    <mergeCell ref="DW2:DW3"/>
  </mergeCells>
  <phoneticPr fontId="2"/>
  <pageMargins left="0.7" right="0.7" top="0.75" bottom="0.75" header="0.3" footer="0.3"/>
  <pageSetup paperSize="9" scale="3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1" ma:contentTypeDescription="新しいドキュメントを作成します。" ma:contentTypeScope="" ma:versionID="33519e4b33cc5b98fdbc79d2e4c88e86">
  <xsd:schema xmlns:xsd="http://www.w3.org/2001/XMLSchema" xmlns:xs="http://www.w3.org/2001/XMLSchema" xmlns:p="http://schemas.microsoft.com/office/2006/metadata/properties" xmlns:ns2="37ef2d1b-1235-44d9-8c81-ea4e54386f8b" targetNamespace="http://schemas.microsoft.com/office/2006/metadata/properties" ma:root="true" ma:fieldsID="0a7072686eeb9ed06202d329226245c3" ns2:_="">
    <xsd:import namespace="37ef2d1b-1235-44d9-8c81-ea4e54386f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ef2d1b-1235-44d9-8c81-ea4e54386f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EF09AA-0E95-4FE2-95AC-30AE038C75AA}">
  <ds:schemaRefs>
    <ds:schemaRef ds:uri="http://schemas.microsoft.com/sharepoint/v3/contenttype/forms"/>
  </ds:schemaRefs>
</ds:datastoreItem>
</file>

<file path=customXml/itemProps2.xml><?xml version="1.0" encoding="utf-8"?>
<ds:datastoreItem xmlns:ds="http://schemas.openxmlformats.org/officeDocument/2006/customXml" ds:itemID="{20EA9F49-CE88-4BAE-B4BA-BA315A99FFF5}">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37ef2d1b-1235-44d9-8c81-ea4e54386f8b"/>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9477C7B1-8DE6-48E4-AED3-B42B43421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ef2d1b-1235-44d9-8c81-ea4e54386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基本情報シート※最初に記入してください。</vt:lpstr>
      <vt:lpstr>申請書</vt:lpstr>
      <vt:lpstr>別紙</vt:lpstr>
      <vt:lpstr>2-2 要件確認申立書</vt:lpstr>
      <vt:lpstr>2-3 暴力団等審査情報</vt:lpstr>
      <vt:lpstr>大阪府作業用</vt:lpstr>
      <vt:lpstr>'2-2 要件確認申立書'!Print_Area</vt:lpstr>
      <vt:lpstr>'2-3 暴力団等審査情報'!Print_Area</vt:lpstr>
      <vt:lpstr>基本情報シート※最初に記入してください。!Print_Area</vt:lpstr>
      <vt:lpstr>申請書!Print_Area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井辺　沙彩</cp:lastModifiedBy>
  <cp:lastPrinted>2023-03-22T10:11:25Z</cp:lastPrinted>
  <dcterms:created xsi:type="dcterms:W3CDTF">2020-11-24T04:35:51Z</dcterms:created>
  <dcterms:modified xsi:type="dcterms:W3CDTF">2023-06-15T02:01:31Z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